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4\Q3 2024\"/>
    </mc:Choice>
  </mc:AlternateContent>
  <xr:revisionPtr revIDLastSave="0" documentId="13_ncr:1_{B97E48EE-8458-44CD-89FF-5EFBDCABF90C}" xr6:coauthVersionLast="47" xr6:coauthVersionMax="47" xr10:uidLastSave="{00000000-0000-0000-0000-000000000000}"/>
  <bookViews>
    <workbookView xWindow="28680" yWindow="-120" windowWidth="29040" windowHeight="1584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Módosított nettó eredmény" sheetId="40" r:id="rId7"/>
    <sheet name="EBITDA AL_hun" sheetId="35" r:id="rId8"/>
    <sheet name="CAPEX_hun" sheetId="36" r:id="rId9"/>
    <sheet name="Szabad CF" sheetId="37" r:id="rId10"/>
    <sheet name="Nettó adósság" sheetId="38" r:id="rId11"/>
  </sheets>
  <externalReferences>
    <externalReference r:id="rId12"/>
  </externalReference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CF_hun!$A$1:$C$47</definedName>
    <definedName name="_xlnm.Print_Area" localSheetId="0">Eredmény!$A$1:$C$88</definedName>
    <definedName name="_xlnm.Print_Area" localSheetId="1">Mérleg!$A$1:$C$81</definedName>
    <definedName name="_xlnm.Print_Area" localSheetId="4">'negyedéves KPI-k'!$A$1:$A$71</definedName>
    <definedName name="_xlnm.Print_Area" localSheetId="3">Szegmensek!$A$1:$C$67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23" l="1"/>
  <c r="N25" i="23"/>
  <c r="N15" i="23"/>
  <c r="H55" i="27"/>
  <c r="I89" i="23" l="1"/>
  <c r="I87" i="23"/>
  <c r="I86" i="23"/>
  <c r="I85" i="23"/>
  <c r="I78" i="23"/>
  <c r="I76" i="23"/>
  <c r="I75" i="23"/>
  <c r="I73" i="23"/>
  <c r="I72" i="23"/>
  <c r="I71" i="23"/>
  <c r="I68" i="23"/>
  <c r="I66" i="23"/>
  <c r="I65" i="23"/>
  <c r="I64" i="23"/>
  <c r="I62" i="23"/>
  <c r="I60" i="23"/>
  <c r="I58" i="23"/>
  <c r="I56" i="23"/>
  <c r="I54" i="23"/>
  <c r="I53" i="23"/>
  <c r="I52" i="23"/>
  <c r="I51" i="23"/>
  <c r="I49" i="23"/>
  <c r="I47" i="23"/>
  <c r="I45" i="23"/>
  <c r="I43" i="23"/>
  <c r="I42" i="23"/>
  <c r="I41" i="23"/>
  <c r="I40" i="23"/>
  <c r="I39" i="23"/>
  <c r="I37" i="23"/>
  <c r="I36" i="23"/>
  <c r="I35" i="23"/>
  <c r="I34" i="23"/>
  <c r="I33" i="23"/>
  <c r="I32" i="23"/>
  <c r="I31" i="23"/>
  <c r="I29" i="23"/>
  <c r="I27" i="23"/>
  <c r="I25" i="23"/>
  <c r="I23" i="23"/>
  <c r="I22" i="23"/>
  <c r="I21" i="23"/>
  <c r="I20" i="23"/>
  <c r="I19" i="23"/>
  <c r="I18" i="23"/>
  <c r="I17" i="23"/>
  <c r="I15" i="23"/>
  <c r="I13" i="23"/>
  <c r="I12" i="23"/>
  <c r="I11" i="23"/>
  <c r="I10" i="23"/>
  <c r="I9" i="23"/>
  <c r="I8" i="23"/>
</calcChain>
</file>

<file path=xl/sharedStrings.xml><?xml version="1.0" encoding="utf-8"?>
<sst xmlns="http://schemas.openxmlformats.org/spreadsheetml/2006/main" count="479" uniqueCount="250">
  <si>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</si>
  <si>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</si>
  <si>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</si>
  <si>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</si>
  <si>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</si>
  <si>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</si>
  <si>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</si>
  <si>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</si>
  <si>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</si>
  <si>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</si>
  <si>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</si>
  <si>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</si>
  <si>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Működési költségek összesen</t>
  </si>
  <si>
    <t>Egyéb működési bevételek</t>
  </si>
  <si>
    <t>Működési eredmény</t>
  </si>
  <si>
    <t>Nettó pénzügyi eredmény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</si>
  <si>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</si>
  <si>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</si>
  <si>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</si>
  <si>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</si>
  <si>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</si>
  <si>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</si>
  <si>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</si>
  <si>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</si>
  <si>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</si>
  <si>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</si>
  <si>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</si>
  <si>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</si>
  <si>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</si>
  <si>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</si>
  <si>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</si>
  <si>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</si>
  <si>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</si>
  <si>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</si>
  <si>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</si>
  <si>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</si>
  <si>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</si>
  <si>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</si>
  <si>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</si>
  <si>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</si>
  <si>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</si>
  <si>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</si>
  <si>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</si>
  <si>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</si>
  <si>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</si>
  <si>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</si>
  <si>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</si>
  <si>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</si>
  <si>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</si>
  <si>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</si>
  <si>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</si>
  <si>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</si>
  <si>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</si>
  <si>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</si>
  <si>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</si>
  <si>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</si>
  <si>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</si>
  <si>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</si>
  <si>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</si>
  <si>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</si>
  <si>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</si>
  <si>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</si>
  <si>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</si>
  <si>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</si>
  <si>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</si>
  <si>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</si>
  <si>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</si>
  <si>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</si>
  <si>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</si>
  <si>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</si>
  <si>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</si>
  <si>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</si>
  <si>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</si>
  <si>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</si>
  <si>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Vezetékes bevételek összesen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</si>
  <si>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</si>
  <si>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</si>
  <si>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</si>
  <si>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</si>
  <si>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</si>
  <si>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</si>
  <si>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</si>
  <si>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</si>
  <si>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</si>
  <si>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</si>
  <si>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</si>
  <si>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</si>
  <si>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</si>
  <si>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</si>
  <si>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</si>
  <si>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</si>
  <si>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</si>
  <si>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</si>
  <si>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</si>
  <si>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</si>
  <si>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</si>
  <si>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</si>
  <si>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</si>
  <si>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</si>
  <si>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</si>
  <si>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</si>
  <si>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</si>
  <si>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</si>
  <si>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</si>
  <si>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</si>
  <si>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</si>
  <si>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</si>
  <si>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</si>
  <si>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</si>
  <si>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</si>
  <si>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</si>
  <si>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</si>
  <si>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</si>
  <si>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</si>
  <si>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</si>
  <si>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</si>
  <si>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</si>
  <si>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</si>
  <si>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</si>
  <si>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</si>
  <si>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</si>
  <si>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</si>
  <si>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Egyéb 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</si>
  <si>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</si>
  <si>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</si>
  <si>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</si>
  <si>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</si>
  <si>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</si>
  <si>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</si>
  <si>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</si>
  <si>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</si>
  <si>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</si>
  <si>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Hangalapú bevételek - kiskereskedelmi</t>
  </si>
  <si>
    <t>Goodwill</t>
  </si>
  <si>
    <t>EBITDA margin</t>
  </si>
  <si>
    <t>Használatijog-eszköz</t>
  </si>
  <si>
    <t>Egyéb befektetett eszközök</t>
  </si>
  <si>
    <t>Lízing kötelezettségek</t>
  </si>
  <si>
    <t>ÉSZAK-MACEDÓNIA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</si>
  <si>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</si>
  <si>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</si>
  <si>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</si>
  <si>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</si>
  <si>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</si>
  <si>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</si>
  <si>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</si>
  <si>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</si>
  <si>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</si>
  <si>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</si>
  <si>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</si>
  <si>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</si>
  <si>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</si>
  <si>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</si>
  <si>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</si>
  <si>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</si>
  <si>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</si>
  <si>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</si>
  <si>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</si>
  <si>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</si>
  <si>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</si>
  <si>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</si>
  <si>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</si>
  <si>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</si>
  <si>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</si>
  <si>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</si>
  <si>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</si>
  <si>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Hitelek és egyéb kölcsönök visszafizetése</t>
  </si>
  <si>
    <t>Capex</t>
  </si>
  <si>
    <t>Telekom-Hungary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</si>
  <si>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</si>
  <si>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</si>
  <si>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</si>
  <si>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</si>
  <si>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</si>
  <si>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</si>
  <si>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+/- Pénzmozgás</t>
  </si>
  <si>
    <t>Beruházás használatijog-eszközökbe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</si>
  <si>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</si>
  <si>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</si>
  <si>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</si>
  <si>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</si>
  <si>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</si>
  <si>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</si>
  <si>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</si>
  <si>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</si>
  <si>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</si>
  <si>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</si>
  <si>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</si>
  <si>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</si>
  <si>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</si>
  <si>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12 havi görgetett EBITDA</t>
  </si>
  <si>
    <t>Nettó adósság / EBITDA ráta</t>
  </si>
  <si>
    <t>Egyéb pénzügyi eszközök beszerzése / eladása - nettó</t>
  </si>
  <si>
    <t>Kamat bevétel</t>
  </si>
  <si>
    <t>Kamat költség</t>
  </si>
  <si>
    <t>Hangalapú bevételek - nagykereskedelmi</t>
  </si>
  <si>
    <t>Értékesítésre kijelölt kötelezettségek</t>
  </si>
  <si>
    <t>Összes vezetékes kiskereskedelmi internet előfizető</t>
  </si>
  <si>
    <t>Vállalati kötvények</t>
  </si>
  <si>
    <t>Szabad cash-flow levezetése</t>
  </si>
  <si>
    <t>Üzleti tevékenységből származó nettó cash-flow</t>
  </si>
  <si>
    <t>Szabad cash-flow = Üzleti tevékenységből származó nettó cash-flow + Befektetési tevékenységből származó nettó cash-flow + Egyéb pénzügyi kötelezettségek kifizetésére fordított összegek - Egyéb pénzügyi eszközök beszerzése /eladása - nettó</t>
  </si>
  <si>
    <t>Beruházás tárgyi eszközökbe és immateriális javakba spektrum licensz nélkül</t>
  </si>
  <si>
    <t>IFRS 16-hoz kapcsolódó értékcsökkenés</t>
  </si>
  <si>
    <t>EBITDA AL</t>
  </si>
  <si>
    <t>Szegmens Capex AL spektrum licensz nélkül</t>
  </si>
  <si>
    <t>Fizetett kamat és egyéb pénzügyi díjak</t>
  </si>
  <si>
    <t>Befektetési tevékenységre (fordított) / származó nettó cash-flow</t>
  </si>
  <si>
    <t>Társult és közös vállalkozásokért fizetett összegek</t>
  </si>
  <si>
    <t>Vállalati kötvénykibocsátásból befolyt összegek</t>
  </si>
  <si>
    <t>Hitelek és egyéb kölcsönök felvétele</t>
  </si>
  <si>
    <t>Pénzügyi tevékenységre fordított nettó cash-flow</t>
  </si>
  <si>
    <t>0</t>
  </si>
  <si>
    <t>Vevőkövetelések</t>
  </si>
  <si>
    <t>Egyéb immateriális javak</t>
  </si>
  <si>
    <t>Tőketartalékok</t>
  </si>
  <si>
    <t>Hang alapú bevételek - kiskereskedelmi</t>
  </si>
  <si>
    <t>Szélessávú bevételek - kiskereskedelmi</t>
  </si>
  <si>
    <t>Adatbevételek - kiskereskedelmi</t>
  </si>
  <si>
    <t>Összekapcsolási díjak</t>
  </si>
  <si>
    <t>Egyéb működési költségek</t>
  </si>
  <si>
    <t>Egyéb pénzügyi költségek - nettó</t>
  </si>
  <si>
    <t>Társult befektetések eredménye</t>
  </si>
  <si>
    <t>Befektetési tevékenységre fordított nettó cash-flow</t>
  </si>
  <si>
    <t>Spektrum capex</t>
  </si>
  <si>
    <t>Egyéb</t>
  </si>
  <si>
    <t>RI/IT bevételek</t>
  </si>
  <si>
    <t>Tárgyi eszközök és immateriális javak beruházásaihoz kapcsolódó kifizetések</t>
  </si>
  <si>
    <t>RI/IT szolgáltatáshoz kapcsolódó költségek</t>
  </si>
  <si>
    <t>Egy részvényre jutó eredmény alapértéke / hígított értéke (Ft)</t>
  </si>
  <si>
    <t>Teljes átfogó eredmény:</t>
  </si>
  <si>
    <t>Teljes átfogó eredmény</t>
  </si>
  <si>
    <t>Külföldi tevékenységek átváltási különbözete</t>
  </si>
  <si>
    <t>Értékesíthető pénzügyi eszközök átértékelése</t>
  </si>
  <si>
    <t>Szabad cash-flow</t>
  </si>
  <si>
    <t>Távközléis pótadó</t>
  </si>
  <si>
    <t>Távközlési pótadó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</si>
  <si>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</si>
  <si>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</si>
  <si>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</si>
  <si>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(1) (2)</t>
    </r>
  </si>
  <si>
    <t>Kapott kamat és osztalék</t>
  </si>
  <si>
    <t>TV bevételek*</t>
  </si>
  <si>
    <t>Egyéb vezetékes bevételek*</t>
  </si>
  <si>
    <t>Egyéb*</t>
  </si>
  <si>
    <t>Értékcsökkenési leírás változás</t>
  </si>
  <si>
    <t>Nyereségadó változás</t>
  </si>
  <si>
    <t>A Társaság részvényeseire jutó módosított eredmény</t>
  </si>
  <si>
    <t>Nettó pénzügyi eredmény változás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</si>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</sst>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name val="TeleNeo Office Thin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1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3">
      <alignment vertical="center"/>
    </xf>
    <xf numFmtId="38" fontId="14" fillId="0" borderId="1">
      <alignment vertical="center"/>
    </xf>
    <xf numFmtId="38" fontId="14" fillId="0" borderId="33">
      <alignment vertical="center"/>
    </xf>
    <xf numFmtId="0" fontId="55" fillId="69" borderId="22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4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4" applyNumberFormat="0" applyAlignment="0" applyProtection="0"/>
    <xf numFmtId="0" fontId="47" fillId="0" borderId="35">
      <alignment horizontal="left" vertical="center"/>
    </xf>
    <xf numFmtId="0" fontId="16" fillId="0" borderId="3">
      <alignment horizontal="left" vertical="center"/>
    </xf>
    <xf numFmtId="0" fontId="47" fillId="0" borderId="3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7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6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9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6" applyNumberFormat="0" applyProtection="0">
      <alignment vertical="center"/>
    </xf>
    <xf numFmtId="4" fontId="68" fillId="2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69" fillId="18" borderId="38" applyNumberFormat="0" applyProtection="0">
      <alignment horizontal="left" vertical="top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78" borderId="40" applyNumberFormat="0">
      <protection locked="0"/>
    </xf>
    <xf numFmtId="0" fontId="67" fillId="23" borderId="41" applyBorder="0"/>
    <xf numFmtId="4" fontId="39" fillId="11" borderId="38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8" applyNumberFormat="0" applyProtection="0">
      <alignment horizontal="left" vertical="center" indent="1"/>
    </xf>
    <xf numFmtId="0" fontId="39" fillId="11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68" fillId="4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9" fillId="86" borderId="38" applyNumberFormat="0" applyProtection="0">
      <alignment horizontal="left" vertical="top" indent="1"/>
    </xf>
    <xf numFmtId="4" fontId="70" fillId="89" borderId="39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30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1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30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30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5" fillId="80" borderId="0"/>
    <xf numFmtId="0" fontId="45" fillId="80" borderId="0"/>
    <xf numFmtId="0" fontId="15" fillId="23" borderId="38" applyNumberFormat="0" applyProtection="0">
      <alignment horizontal="left" vertical="top" indent="1"/>
    </xf>
    <xf numFmtId="0" fontId="15" fillId="86" borderId="38" applyNumberFormat="0" applyProtection="0">
      <alignment horizontal="left" vertical="top" indent="1"/>
    </xf>
    <xf numFmtId="0" fontId="15" fillId="44" borderId="38" applyNumberFormat="0" applyProtection="0">
      <alignment horizontal="left" vertical="top" indent="1"/>
    </xf>
    <xf numFmtId="0" fontId="15" fillId="87" borderId="38" applyNumberFormat="0" applyProtection="0">
      <alignment horizontal="left" vertical="top" indent="1"/>
    </xf>
    <xf numFmtId="0" fontId="15" fillId="78" borderId="40" applyNumberFormat="0">
      <protection locked="0"/>
    </xf>
    <xf numFmtId="0" fontId="45" fillId="80" borderId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40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18" borderId="30" applyNumberFormat="0" applyProtection="0">
      <alignment vertical="center"/>
    </xf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3" fillId="30" borderId="26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8" fillId="42" borderId="26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8" fillId="43" borderId="26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8" fillId="2" borderId="26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87" borderId="38" applyNumberFormat="0" applyProtection="0">
      <alignment horizontal="left" vertical="top" indent="1"/>
    </xf>
    <xf numFmtId="0" fontId="45" fillId="87" borderId="38" applyNumberFormat="0" applyProtection="0">
      <alignment horizontal="left" vertical="top" indent="1"/>
    </xf>
    <xf numFmtId="0" fontId="8" fillId="29" borderId="26" applyNumberFormat="0" applyProtection="0">
      <alignment horizontal="left" vertical="center" indent="1"/>
    </xf>
    <xf numFmtId="0" fontId="8" fillId="0" borderId="0"/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15" fillId="0" borderId="30" applyNumberFormat="0" applyProtection="0">
      <alignment horizontal="right" vertical="center"/>
    </xf>
    <xf numFmtId="4" fontId="15" fillId="0" borderId="30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1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1" applyNumberFormat="0" applyAlignment="0" applyProtection="0"/>
    <xf numFmtId="0" fontId="77" fillId="79" borderId="21" applyNumberFormat="0" applyAlignment="0" applyProtection="0"/>
    <xf numFmtId="189" fontId="100" fillId="0" borderId="0" applyFill="0" applyBorder="0" applyProtection="0"/>
    <xf numFmtId="0" fontId="101" fillId="19" borderId="22" applyNumberFormat="0" applyAlignment="0" applyProtection="0"/>
    <xf numFmtId="0" fontId="55" fillId="69" borderId="22" applyNumberFormat="0" applyAlignment="0" applyProtection="0"/>
    <xf numFmtId="0" fontId="25" fillId="132" borderId="48" applyNumberFormat="0" applyAlignment="0" applyProtection="0"/>
    <xf numFmtId="0" fontId="79" fillId="0" borderId="0" applyNumberFormat="0" applyFill="0" applyBorder="0" applyAlignment="0" applyProtection="0"/>
    <xf numFmtId="0" fontId="80" fillId="0" borderId="49" applyNumberFormat="0" applyFill="0" applyAlignment="0" applyProtection="0"/>
    <xf numFmtId="0" fontId="81" fillId="0" borderId="31" applyNumberFormat="0" applyFill="0" applyAlignment="0" applyProtection="0"/>
    <xf numFmtId="0" fontId="82" fillId="0" borderId="50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2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7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6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7" applyNumberFormat="0" applyFont="0" applyAlignment="0" applyProtection="0"/>
    <xf numFmtId="0" fontId="111" fillId="0" borderId="0"/>
    <xf numFmtId="0" fontId="60" fillId="0" borderId="54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5">
      <alignment horizontal="center"/>
    </xf>
    <xf numFmtId="0" fontId="8" fillId="0" borderId="55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6" applyNumberFormat="0" applyProtection="0">
      <alignment vertical="center"/>
    </xf>
    <xf numFmtId="4" fontId="13" fillId="28" borderId="26" applyNumberFormat="0" applyProtection="0">
      <alignment vertical="center"/>
    </xf>
    <xf numFmtId="0" fontId="83" fillId="50" borderId="26" applyNumberFormat="0" applyProtection="0">
      <alignment vertical="center"/>
    </xf>
    <xf numFmtId="0" fontId="38" fillId="50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38" fillId="50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8" fillId="81" borderId="26" applyNumberFormat="0" applyProtection="0">
      <alignment horizontal="right" vertical="center"/>
    </xf>
    <xf numFmtId="0" fontId="38" fillId="46" borderId="26" applyNumberFormat="0" applyProtection="0">
      <alignment horizontal="right" vertical="center"/>
    </xf>
    <xf numFmtId="0" fontId="38" fillId="73" borderId="26" applyNumberFormat="0" applyProtection="0">
      <alignment horizontal="right" vertical="center"/>
    </xf>
    <xf numFmtId="0" fontId="38" fillId="119" borderId="26" applyNumberFormat="0" applyProtection="0">
      <alignment horizontal="right" vertical="center"/>
    </xf>
    <xf numFmtId="0" fontId="38" fillId="124" borderId="26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6" applyNumberFormat="0" applyProtection="0">
      <alignment horizontal="right" vertical="center"/>
    </xf>
    <xf numFmtId="0" fontId="38" fillId="74" borderId="26" applyNumberFormat="0" applyProtection="0">
      <alignment horizontal="right" vertical="center"/>
    </xf>
    <xf numFmtId="0" fontId="38" fillId="139" borderId="26" applyNumberFormat="0" applyProtection="0">
      <alignment horizontal="right" vertical="center"/>
    </xf>
    <xf numFmtId="0" fontId="38" fillId="118" borderId="26" applyNumberFormat="0" applyProtection="0">
      <alignment horizontal="right" vertical="center"/>
    </xf>
    <xf numFmtId="0" fontId="84" fillId="140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38" fillId="141" borderId="5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0" fontId="38" fillId="142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6" fillId="0" borderId="0"/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19" fillId="0" borderId="0"/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7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6" fillId="0" borderId="0"/>
    <xf numFmtId="0" fontId="8" fillId="110" borderId="26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6" applyNumberFormat="0" applyProtection="0">
      <alignment vertical="center"/>
    </xf>
    <xf numFmtId="0" fontId="83" fillId="47" borderId="26" applyNumberFormat="0" applyProtection="0">
      <alignment vertical="center"/>
    </xf>
    <xf numFmtId="0" fontId="38" fillId="47" borderId="26" applyNumberFormat="0" applyProtection="0">
      <alignment horizontal="left" vertical="center" indent="1"/>
    </xf>
    <xf numFmtId="0" fontId="38" fillId="47" borderId="26" applyNumberFormat="0" applyProtection="0">
      <alignment horizontal="left" vertical="center" indent="1"/>
    </xf>
    <xf numFmtId="0" fontId="38" fillId="141" borderId="26" applyNumberFormat="0" applyProtection="0">
      <alignment horizontal="right" vertical="center"/>
    </xf>
    <xf numFmtId="0" fontId="38" fillId="141" borderId="26" applyNumberFormat="0" applyProtection="0">
      <alignment horizontal="right" vertical="center"/>
    </xf>
    <xf numFmtId="0" fontId="83" fillId="141" borderId="26" applyNumberFormat="0" applyProtection="0">
      <alignment horizontal="right" vertical="center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5" fillId="141" borderId="26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1" applyNumberFormat="0" applyAlignment="0" applyProtection="0"/>
    <xf numFmtId="0" fontId="66" fillId="49" borderId="21" applyNumberFormat="0" applyAlignment="0" applyProtection="0"/>
    <xf numFmtId="0" fontId="77" fillId="79" borderId="21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7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78" fillId="116" borderId="37" applyNumberFormat="0" applyFont="0" applyAlignment="0" applyProtection="0"/>
    <xf numFmtId="0" fontId="129" fillId="78" borderId="58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5" fillId="0" borderId="0"/>
    <xf numFmtId="0" fontId="15" fillId="87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15" fillId="87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9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5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2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30" applyNumberFormat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6" applyNumberFormat="0" applyAlignment="0" applyProtection="0"/>
    <xf numFmtId="0" fontId="74" fillId="67" borderId="30" applyNumberFormat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7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4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1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30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3" applyNumberFormat="0" applyFill="0" applyAlignment="0" applyProtection="0"/>
    <xf numFmtId="0" fontId="43" fillId="0" borderId="46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30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30" applyNumberFormat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27" fillId="0" borderId="45" applyNumberFormat="0" applyFill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6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9" applyNumberFormat="0" applyProtection="0">
      <alignment horizontal="left" vertical="center" indent="1"/>
    </xf>
    <xf numFmtId="0" fontId="46" fillId="0" borderId="0"/>
    <xf numFmtId="4" fontId="20" fillId="23" borderId="39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9" applyNumberFormat="0" applyProtection="0">
      <alignment horizontal="left" vertical="center" indent="1"/>
    </xf>
    <xf numFmtId="0" fontId="46" fillId="0" borderId="0"/>
    <xf numFmtId="4" fontId="15" fillId="86" borderId="39" applyNumberFormat="0" applyProtection="0">
      <alignment horizontal="left" vertical="center" indent="1"/>
    </xf>
    <xf numFmtId="0" fontId="15" fillId="23" borderId="38" applyNumberFormat="0" applyProtection="0">
      <alignment horizontal="left" vertical="top" indent="1"/>
    </xf>
    <xf numFmtId="0" fontId="46" fillId="0" borderId="0"/>
    <xf numFmtId="0" fontId="15" fillId="86" borderId="38" applyNumberFormat="0" applyProtection="0">
      <alignment horizontal="left" vertical="top" indent="1"/>
    </xf>
    <xf numFmtId="0" fontId="46" fillId="0" borderId="0"/>
    <xf numFmtId="0" fontId="15" fillId="44" borderId="38" applyNumberFormat="0" applyProtection="0">
      <alignment horizontal="left" vertical="top" indent="1"/>
    </xf>
    <xf numFmtId="0" fontId="46" fillId="0" borderId="0"/>
    <xf numFmtId="0" fontId="15" fillId="87" borderId="38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9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30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3">
      <alignment vertical="center"/>
    </xf>
    <xf numFmtId="38" fontId="14" fillId="0" borderId="33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30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0" fontId="75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6" applyNumberFormat="0" applyAlignment="0" applyProtection="0"/>
    <xf numFmtId="0" fontId="6" fillId="0" borderId="0"/>
    <xf numFmtId="0" fontId="124" fillId="0" borderId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15" fillId="87" borderId="38" applyNumberFormat="0" applyProtection="0">
      <alignment horizontal="left" vertical="top" indent="1"/>
    </xf>
    <xf numFmtId="0" fontId="45" fillId="78" borderId="40" applyNumberFormat="0">
      <protection locked="0"/>
    </xf>
    <xf numFmtId="0" fontId="15" fillId="78" borderId="40" applyNumberFormat="0">
      <protection locked="0"/>
    </xf>
    <xf numFmtId="0" fontId="73" fillId="96" borderId="30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0" fontId="15" fillId="90" borderId="4"/>
    <xf numFmtId="0" fontId="15" fillId="87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6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5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7" borderId="39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2" applyNumberFormat="0" applyFill="0" applyAlignment="0" applyProtection="0"/>
    <xf numFmtId="0" fontId="30" fillId="0" borderId="44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2" fillId="24" borderId="0" applyNumberFormat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4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1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6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5" borderId="15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7" xfId="32" applyFont="1" applyFill="1" applyBorder="1" applyAlignment="1">
      <alignment vertical="center"/>
    </xf>
    <xf numFmtId="0" fontId="130" fillId="5" borderId="67" xfId="0" applyFont="1" applyFill="1" applyBorder="1" applyAlignment="1">
      <alignment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6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6" xfId="0" applyNumberFormat="1" applyFont="1" applyBorder="1" applyAlignment="1">
      <alignment horizontal="right" vertical="center"/>
    </xf>
    <xf numFmtId="169" fontId="130" fillId="0" borderId="16" xfId="53" applyNumberFormat="1" applyFont="1" applyBorder="1"/>
    <xf numFmtId="169" fontId="130" fillId="9" borderId="12" xfId="32" applyNumberFormat="1" applyFont="1" applyFill="1" applyBorder="1" applyAlignment="1">
      <alignment horizontal="right" vertical="center"/>
    </xf>
    <xf numFmtId="0" fontId="131" fillId="7" borderId="67" xfId="0" applyFont="1" applyFill="1" applyBorder="1"/>
    <xf numFmtId="169" fontId="131" fillId="7" borderId="71" xfId="0" applyNumberFormat="1" applyFont="1" applyFill="1" applyBorder="1" applyAlignment="1">
      <alignment horizontal="right" vertical="center"/>
    </xf>
    <xf numFmtId="169" fontId="131" fillId="7" borderId="14" xfId="0" applyNumberFormat="1" applyFont="1" applyFill="1" applyBorder="1" applyAlignment="1">
      <alignment horizontal="right" vertical="center"/>
    </xf>
    <xf numFmtId="197" fontId="130" fillId="0" borderId="16" xfId="53" applyNumberFormat="1" applyFont="1" applyBorder="1" applyAlignment="1">
      <alignment horizontal="right" vertical="center"/>
    </xf>
    <xf numFmtId="37" fontId="131" fillId="7" borderId="79" xfId="35" applyNumberFormat="1" applyFont="1" applyFill="1" applyBorder="1" applyAlignment="1">
      <alignment horizontal="left" vertical="center"/>
    </xf>
    <xf numFmtId="0" fontId="131" fillId="7" borderId="79" xfId="32" applyFont="1" applyFill="1" applyBorder="1" applyAlignment="1">
      <alignment vertical="center"/>
    </xf>
    <xf numFmtId="0" fontId="131" fillId="7" borderId="80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6" xfId="32" applyFont="1" applyFill="1" applyBorder="1" applyAlignment="1">
      <alignment vertical="center"/>
    </xf>
    <xf numFmtId="37" fontId="131" fillId="7" borderId="76" xfId="38" applyNumberFormat="1" applyFont="1" applyFill="1" applyBorder="1" applyAlignment="1">
      <alignment horizontal="center" vertical="center"/>
    </xf>
    <xf numFmtId="37" fontId="131" fillId="7" borderId="83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6" xfId="32" applyNumberFormat="1" applyFont="1" applyFill="1" applyBorder="1" applyAlignment="1">
      <alignment horizontal="right" vertical="center"/>
    </xf>
    <xf numFmtId="169" fontId="131" fillId="9" borderId="11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169" fontId="131" fillId="9" borderId="16" xfId="0" applyNumberFormat="1" applyFont="1" applyFill="1" applyBorder="1" applyAlignment="1">
      <alignment horizontal="right" vertical="center"/>
    </xf>
    <xf numFmtId="169" fontId="131" fillId="9" borderId="71" xfId="0" applyNumberFormat="1" applyFont="1" applyFill="1" applyBorder="1" applyAlignment="1">
      <alignment horizontal="right" vertical="center"/>
    </xf>
    <xf numFmtId="37" fontId="131" fillId="9" borderId="67" xfId="53" applyNumberFormat="1" applyFont="1" applyFill="1" applyBorder="1"/>
    <xf numFmtId="37" fontId="131" fillId="9" borderId="67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169" fontId="131" fillId="5" borderId="0" xfId="0" applyNumberFormat="1" applyFont="1" applyFill="1" applyAlignment="1">
      <alignment horizontal="right" vertical="center"/>
    </xf>
    <xf numFmtId="0" fontId="131" fillId="7" borderId="15" xfId="32" applyFont="1" applyFill="1" applyBorder="1" applyAlignment="1">
      <alignment vertical="center"/>
    </xf>
    <xf numFmtId="37" fontId="131" fillId="7" borderId="67" xfId="53" applyNumberFormat="1" applyFont="1" applyFill="1" applyBorder="1"/>
    <xf numFmtId="0" fontId="131" fillId="9" borderId="67" xfId="32" applyFont="1" applyFill="1" applyBorder="1" applyAlignment="1">
      <alignment vertical="center"/>
    </xf>
    <xf numFmtId="169" fontId="131" fillId="9" borderId="14" xfId="32" applyNumberFormat="1" applyFont="1" applyFill="1" applyBorder="1" applyAlignment="1">
      <alignment horizontal="right" vertical="center"/>
    </xf>
    <xf numFmtId="37" fontId="131" fillId="7" borderId="19" xfId="35" applyNumberFormat="1" applyFont="1" applyFill="1" applyBorder="1" applyAlignment="1">
      <alignment horizontal="left" vertical="center"/>
    </xf>
    <xf numFmtId="37" fontId="131" fillId="7" borderId="17" xfId="35" applyNumberFormat="1" applyFont="1" applyFill="1" applyBorder="1" applyAlignment="1">
      <alignment horizontal="left" vertical="center"/>
    </xf>
    <xf numFmtId="0" fontId="131" fillId="5" borderId="17" xfId="32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vertical="center"/>
    </xf>
    <xf numFmtId="0" fontId="131" fillId="9" borderId="17" xfId="32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vertical="center"/>
    </xf>
    <xf numFmtId="37" fontId="130" fillId="5" borderId="5" xfId="32" applyNumberFormat="1" applyFont="1" applyFill="1" applyBorder="1" applyAlignment="1">
      <alignment horizontal="left" vertical="center"/>
    </xf>
    <xf numFmtId="0" fontId="131" fillId="9" borderId="17" xfId="32" applyFont="1" applyFill="1" applyBorder="1" applyAlignment="1">
      <alignment vertical="center"/>
    </xf>
    <xf numFmtId="37" fontId="131" fillId="9" borderId="17" xfId="32" applyNumberFormat="1" applyFont="1" applyFill="1" applyBorder="1" applyAlignment="1">
      <alignment horizontal="left" vertical="center"/>
    </xf>
    <xf numFmtId="37" fontId="131" fillId="9" borderId="0" xfId="32" applyNumberFormat="1" applyFont="1" applyFill="1" applyAlignment="1">
      <alignment horizontal="right" vertical="center"/>
    </xf>
    <xf numFmtId="0" fontId="131" fillId="0" borderId="0" xfId="0" applyFont="1" applyAlignment="1">
      <alignment horizontal="right"/>
    </xf>
    <xf numFmtId="0" fontId="131" fillId="0" borderId="0" xfId="32" applyFont="1" applyAlignment="1">
      <alignment vertical="center"/>
    </xf>
    <xf numFmtId="0" fontId="130" fillId="5" borderId="17" xfId="32" applyFont="1" applyFill="1" applyBorder="1" applyAlignment="1">
      <alignment horizontal="left" vertical="center"/>
    </xf>
    <xf numFmtId="0" fontId="130" fillId="5" borderId="19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1" fillId="0" borderId="70" xfId="0" applyNumberFormat="1" applyFont="1" applyBorder="1" applyAlignment="1">
      <alignment horizontal="right" vertical="center"/>
    </xf>
    <xf numFmtId="0" fontId="131" fillId="5" borderId="17" xfId="32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1" fillId="9" borderId="62" xfId="32" applyNumberFormat="1" applyFont="1" applyFill="1" applyBorder="1" applyAlignment="1">
      <alignment horizontal="left" vertical="center"/>
    </xf>
    <xf numFmtId="0" fontId="131" fillId="9" borderId="6" xfId="32" applyFont="1" applyFill="1" applyBorder="1" applyAlignment="1">
      <alignment vertical="center"/>
    </xf>
    <xf numFmtId="37" fontId="131" fillId="5" borderId="17" xfId="32" applyNumberFormat="1" applyFont="1" applyFill="1" applyBorder="1" applyAlignment="1">
      <alignment horizontal="left" vertical="center"/>
    </xf>
    <xf numFmtId="0" fontId="131" fillId="9" borderId="17" xfId="0" applyFont="1" applyFill="1" applyBorder="1" applyAlignment="1">
      <alignment vertical="center"/>
    </xf>
    <xf numFmtId="0" fontId="131" fillId="0" borderId="17" xfId="0" applyFont="1" applyBorder="1" applyAlignment="1">
      <alignment vertical="center"/>
    </xf>
    <xf numFmtId="171" fontId="131" fillId="7" borderId="18" xfId="53" applyNumberFormat="1" applyFont="1" applyFill="1" applyBorder="1"/>
    <xf numFmtId="171" fontId="133" fillId="7" borderId="19" xfId="39" applyFont="1" applyFill="1" applyBorder="1"/>
    <xf numFmtId="0" fontId="130" fillId="4" borderId="0" xfId="33" applyFont="1" applyFill="1"/>
    <xf numFmtId="171" fontId="133" fillId="7" borderId="17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4" xfId="39" quotePrefix="1" applyNumberFormat="1" applyFont="1" applyFill="1" applyBorder="1" applyAlignment="1">
      <alignment horizontal="center"/>
    </xf>
    <xf numFmtId="0" fontId="132" fillId="6" borderId="17" xfId="33" applyFont="1" applyFill="1" applyBorder="1"/>
    <xf numFmtId="0" fontId="132" fillId="6" borderId="0" xfId="33" applyFont="1" applyFill="1" applyAlignment="1">
      <alignment horizontal="left"/>
    </xf>
    <xf numFmtId="37" fontId="130" fillId="0" borderId="11" xfId="33" applyNumberFormat="1" applyFont="1" applyBorder="1" applyAlignment="1">
      <alignment horizontal="right"/>
    </xf>
    <xf numFmtId="37" fontId="131" fillId="5" borderId="17" xfId="33" applyNumberFormat="1" applyFont="1" applyFill="1" applyBorder="1"/>
    <xf numFmtId="37" fontId="130" fillId="5" borderId="0" xfId="33" applyNumberFormat="1" applyFont="1" applyFill="1"/>
    <xf numFmtId="37" fontId="130" fillId="0" borderId="11" xfId="33" applyNumberFormat="1" applyFont="1" applyBorder="1"/>
    <xf numFmtId="37" fontId="130" fillId="5" borderId="17" xfId="33" applyNumberFormat="1" applyFont="1" applyFill="1" applyBorder="1"/>
    <xf numFmtId="37" fontId="130" fillId="0" borderId="11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1" xfId="33" applyNumberFormat="1" applyFont="1" applyBorder="1" applyAlignment="1">
      <alignment horizontal="right" indent="1"/>
    </xf>
    <xf numFmtId="37" fontId="130" fillId="5" borderId="18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4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71" xfId="33" applyNumberFormat="1" applyFont="1" applyBorder="1"/>
    <xf numFmtId="37" fontId="131" fillId="9" borderId="62" xfId="33" applyNumberFormat="1" applyFont="1" applyFill="1" applyBorder="1"/>
    <xf numFmtId="37" fontId="131" fillId="9" borderId="6" xfId="33" applyNumberFormat="1" applyFont="1" applyFill="1" applyBorder="1"/>
    <xf numFmtId="172" fontId="131" fillId="9" borderId="12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0" fontId="130" fillId="5" borderId="17" xfId="33" applyFont="1" applyFill="1" applyBorder="1"/>
    <xf numFmtId="37" fontId="131" fillId="9" borderId="17" xfId="33" applyNumberFormat="1" applyFont="1" applyFill="1" applyBorder="1"/>
    <xf numFmtId="171" fontId="133" fillId="7" borderId="15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8" xfId="39" applyFont="1" applyFill="1" applyBorder="1"/>
    <xf numFmtId="0" fontId="131" fillId="0" borderId="11" xfId="33" applyFont="1" applyBorder="1" applyAlignment="1">
      <alignment horizontal="right" indent="1"/>
    </xf>
    <xf numFmtId="0" fontId="131" fillId="9" borderId="17" xfId="33" applyFont="1" applyFill="1" applyBorder="1"/>
    <xf numFmtId="0" fontId="131" fillId="5" borderId="17" xfId="33" applyFont="1" applyFill="1" applyBorder="1"/>
    <xf numFmtId="0" fontId="131" fillId="5" borderId="0" xfId="33" applyFont="1" applyFill="1"/>
    <xf numFmtId="172" fontId="131" fillId="0" borderId="11" xfId="33" applyNumberFormat="1" applyFont="1" applyBorder="1" applyAlignment="1">
      <alignment horizontal="right" indent="1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0" fontId="130" fillId="0" borderId="11" xfId="31" applyFont="1" applyBorder="1"/>
    <xf numFmtId="172" fontId="130" fillId="0" borderId="11" xfId="31" applyNumberFormat="1" applyFont="1" applyBorder="1" applyAlignment="1">
      <alignment horizontal="right" indent="1"/>
    </xf>
    <xf numFmtId="0" fontId="130" fillId="5" borderId="13" xfId="31" applyFont="1" applyFill="1" applyBorder="1"/>
    <xf numFmtId="172" fontId="131" fillId="9" borderId="60" xfId="31" applyNumberFormat="1" applyFont="1" applyFill="1" applyBorder="1" applyAlignment="1">
      <alignment horizontal="right" indent="1"/>
    </xf>
    <xf numFmtId="184" fontId="130" fillId="0" borderId="11" xfId="587" applyNumberFormat="1" applyFont="1" applyFill="1" applyBorder="1"/>
    <xf numFmtId="172" fontId="130" fillId="0" borderId="14" xfId="31" applyNumberFormat="1" applyFont="1" applyBorder="1" applyAlignment="1">
      <alignment horizontal="right" indent="1"/>
    </xf>
    <xf numFmtId="172" fontId="131" fillId="9" borderId="11" xfId="31" applyNumberFormat="1" applyFont="1" applyFill="1" applyBorder="1" applyAlignment="1">
      <alignment horizontal="right" indent="1"/>
    </xf>
    <xf numFmtId="0" fontId="131" fillId="9" borderId="0" xfId="31" applyFont="1" applyFill="1"/>
    <xf numFmtId="172" fontId="130" fillId="0" borderId="69" xfId="31" applyNumberFormat="1" applyFont="1" applyBorder="1" applyAlignment="1">
      <alignment horizontal="right" indent="1"/>
    </xf>
    <xf numFmtId="0" fontId="131" fillId="4" borderId="0" xfId="31" applyFont="1" applyFill="1"/>
    <xf numFmtId="37" fontId="133" fillId="9" borderId="0" xfId="53" applyNumberFormat="1" applyFont="1" applyFill="1"/>
    <xf numFmtId="0" fontId="131" fillId="5" borderId="0" xfId="30" applyFont="1" applyFill="1"/>
    <xf numFmtId="37" fontId="131" fillId="7" borderId="19" xfId="35" applyNumberFormat="1" applyFont="1" applyFill="1" applyBorder="1" applyAlignment="1">
      <alignment horizontal="left"/>
    </xf>
    <xf numFmtId="37" fontId="131" fillId="7" borderId="17" xfId="35" applyNumberFormat="1" applyFont="1" applyFill="1" applyBorder="1" applyAlignment="1">
      <alignment horizontal="left"/>
    </xf>
    <xf numFmtId="0" fontId="130" fillId="5" borderId="17" xfId="31" applyFont="1" applyFill="1" applyBorder="1"/>
    <xf numFmtId="37" fontId="130" fillId="5" borderId="0" xfId="31" applyNumberFormat="1" applyFont="1" applyFill="1"/>
    <xf numFmtId="0" fontId="130" fillId="0" borderId="60" xfId="31" applyFont="1" applyBorder="1"/>
    <xf numFmtId="0" fontId="130" fillId="5" borderId="63" xfId="31" applyFont="1" applyFill="1" applyBorder="1"/>
    <xf numFmtId="0" fontId="130" fillId="0" borderId="17" xfId="31" applyFont="1" applyBorder="1"/>
    <xf numFmtId="37" fontId="132" fillId="0" borderId="0" xfId="53" applyNumberFormat="1" applyFont="1"/>
    <xf numFmtId="0" fontId="130" fillId="0" borderId="0" xfId="31" applyFont="1"/>
    <xf numFmtId="0" fontId="130" fillId="5" borderId="0" xfId="31" applyFont="1" applyFill="1" applyAlignment="1">
      <alignment vertical="top"/>
    </xf>
    <xf numFmtId="0" fontId="130" fillId="0" borderId="20" xfId="31" applyFont="1" applyBorder="1"/>
    <xf numFmtId="0" fontId="130" fillId="0" borderId="8" xfId="31" applyFont="1" applyBorder="1"/>
    <xf numFmtId="37" fontId="131" fillId="7" borderId="15" xfId="35" applyNumberFormat="1" applyFont="1" applyFill="1" applyBorder="1" applyAlignment="1">
      <alignment horizontal="left"/>
    </xf>
    <xf numFmtId="37" fontId="131" fillId="7" borderId="18" xfId="35" applyNumberFormat="1" applyFont="1" applyFill="1" applyBorder="1" applyAlignment="1">
      <alignment horizontal="left"/>
    </xf>
    <xf numFmtId="37" fontId="131" fillId="7" borderId="5" xfId="35" applyNumberFormat="1" applyFont="1" applyFill="1" applyBorder="1" applyAlignment="1">
      <alignment horizontal="left"/>
    </xf>
    <xf numFmtId="0" fontId="131" fillId="9" borderId="17" xfId="31" applyFont="1" applyFill="1" applyBorder="1"/>
    <xf numFmtId="37" fontId="133" fillId="9" borderId="66" xfId="53" applyNumberFormat="1" applyFont="1" applyFill="1" applyBorder="1"/>
    <xf numFmtId="0" fontId="131" fillId="10" borderId="15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7" xfId="36" applyFont="1" applyFill="1" applyBorder="1" applyAlignment="1">
      <alignment horizontal="left" vertical="center"/>
    </xf>
    <xf numFmtId="0" fontId="130" fillId="5" borderId="17" xfId="0" applyFont="1" applyFill="1" applyBorder="1" applyAlignment="1">
      <alignment vertical="center"/>
    </xf>
    <xf numFmtId="171" fontId="130" fillId="0" borderId="61" xfId="37" applyFont="1" applyBorder="1" applyAlignment="1">
      <alignment vertical="center"/>
    </xf>
    <xf numFmtId="172" fontId="133" fillId="0" borderId="61" xfId="37" applyNumberFormat="1" applyFont="1" applyBorder="1" applyAlignment="1">
      <alignment horizontal="right" vertical="center"/>
    </xf>
    <xf numFmtId="0" fontId="131" fillId="5" borderId="17" xfId="0" applyFont="1" applyFill="1" applyBorder="1" applyAlignment="1">
      <alignment vertical="center"/>
    </xf>
    <xf numFmtId="0" fontId="130" fillId="5" borderId="17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1" xfId="37" applyNumberFormat="1" applyFont="1" applyBorder="1" applyAlignment="1">
      <alignment horizontal="right" vertical="center"/>
    </xf>
    <xf numFmtId="172" fontId="130" fillId="0" borderId="61" xfId="37" applyNumberFormat="1" applyFont="1" applyBorder="1" applyAlignment="1">
      <alignment horizontal="right" vertical="center"/>
    </xf>
    <xf numFmtId="172" fontId="133" fillId="9" borderId="11" xfId="37" applyNumberFormat="1" applyFont="1" applyFill="1" applyBorder="1" applyAlignment="1">
      <alignment horizontal="right" vertical="center"/>
    </xf>
    <xf numFmtId="172" fontId="133" fillId="9" borderId="82" xfId="37" applyNumberFormat="1" applyFont="1" applyFill="1" applyBorder="1" applyAlignment="1">
      <alignment horizontal="right" vertical="center"/>
    </xf>
    <xf numFmtId="172" fontId="133" fillId="9" borderId="61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5" borderId="17" xfId="36" applyFont="1" applyFill="1" applyBorder="1" applyAlignment="1">
      <alignment vertical="center"/>
    </xf>
    <xf numFmtId="171" fontId="130" fillId="5" borderId="17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1" xfId="37" applyNumberFormat="1" applyFont="1" applyFill="1" applyBorder="1" applyAlignment="1">
      <alignment horizontal="right" vertical="center"/>
    </xf>
    <xf numFmtId="172" fontId="131" fillId="0" borderId="61" xfId="37" applyNumberFormat="1" applyFont="1" applyBorder="1" applyAlignment="1">
      <alignment horizontal="right" vertical="center"/>
    </xf>
    <xf numFmtId="0" fontId="134" fillId="0" borderId="0" xfId="0" applyFont="1" applyAlignment="1">
      <alignment vertical="center"/>
    </xf>
    <xf numFmtId="3" fontId="134" fillId="0" borderId="61" xfId="36" applyNumberFormat="1" applyFont="1" applyBorder="1" applyAlignment="1">
      <alignment horizontal="right" vertical="center"/>
    </xf>
    <xf numFmtId="0" fontId="130" fillId="5" borderId="0" xfId="36" applyFont="1" applyFill="1" applyAlignment="1">
      <alignment vertical="center"/>
    </xf>
    <xf numFmtId="0" fontId="138" fillId="5" borderId="17" xfId="0" applyFont="1" applyFill="1" applyBorder="1" applyAlignment="1">
      <alignment vertical="center"/>
    </xf>
    <xf numFmtId="15" fontId="138" fillId="5" borderId="17" xfId="30" applyNumberFormat="1" applyFont="1" applyFill="1" applyBorder="1" applyAlignment="1">
      <alignment horizontal="left" vertical="center"/>
    </xf>
    <xf numFmtId="0" fontId="130" fillId="5" borderId="20" xfId="36" applyFont="1" applyFill="1" applyBorder="1" applyAlignment="1">
      <alignment vertical="center"/>
    </xf>
    <xf numFmtId="4" fontId="130" fillId="0" borderId="64" xfId="0" applyNumberFormat="1" applyFont="1" applyBorder="1" applyAlignment="1">
      <alignment horizontal="right" vertical="center"/>
    </xf>
    <xf numFmtId="0" fontId="131" fillId="7" borderId="15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0" fontId="130" fillId="0" borderId="0" xfId="36" applyFont="1" applyAlignment="1">
      <alignment vertical="center"/>
    </xf>
    <xf numFmtId="3" fontId="130" fillId="0" borderId="61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9" xfId="0" applyFont="1" applyBorder="1" applyAlignment="1">
      <alignment vertical="center" wrapText="1"/>
    </xf>
    <xf numFmtId="0" fontId="130" fillId="0" borderId="0" xfId="0" applyFont="1" applyAlignment="1">
      <alignment vertical="center"/>
    </xf>
    <xf numFmtId="171" fontId="130" fillId="0" borderId="0" xfId="37" applyFont="1" applyAlignment="1">
      <alignment vertical="center"/>
    </xf>
    <xf numFmtId="0" fontId="139" fillId="0" borderId="0" xfId="30" applyFont="1" applyAlignment="1">
      <alignment vertical="center"/>
    </xf>
    <xf numFmtId="171" fontId="130" fillId="0" borderId="9" xfId="37" applyFont="1" applyBorder="1" applyAlignment="1">
      <alignment vertical="center"/>
    </xf>
    <xf numFmtId="15" fontId="138" fillId="0" borderId="0" xfId="30" applyNumberFormat="1" applyFont="1" applyAlignment="1">
      <alignment horizontal="left" vertical="center"/>
    </xf>
    <xf numFmtId="0" fontId="130" fillId="0" borderId="61" xfId="30" applyFont="1" applyBorder="1" applyAlignment="1">
      <alignment horizontal="right" indent="1"/>
    </xf>
    <xf numFmtId="0" fontId="136" fillId="5" borderId="0" xfId="30" applyFont="1" applyFill="1"/>
    <xf numFmtId="15" fontId="131" fillId="0" borderId="61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1" xfId="49" applyNumberFormat="1" applyFont="1" applyFill="1" applyBorder="1" applyAlignment="1">
      <alignment horizontal="right" indent="1"/>
    </xf>
    <xf numFmtId="170" fontId="131" fillId="0" borderId="61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1" xfId="30" applyNumberFormat="1" applyFont="1" applyBorder="1" applyAlignment="1">
      <alignment horizontal="right" indent="1"/>
    </xf>
    <xf numFmtId="169" fontId="130" fillId="0" borderId="61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9" fillId="5" borderId="0" xfId="48" applyFont="1" applyFill="1"/>
    <xf numFmtId="0" fontId="139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1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1" xfId="49" applyNumberFormat="1" applyFont="1" applyFill="1" applyBorder="1" applyAlignment="1">
      <alignment horizontal="right" indent="1"/>
    </xf>
    <xf numFmtId="0" fontId="139" fillId="0" borderId="16" xfId="54" applyFont="1" applyBorder="1"/>
    <xf numFmtId="1" fontId="130" fillId="0" borderId="61" xfId="30" applyNumberFormat="1" applyFont="1" applyBorder="1" applyAlignment="1">
      <alignment horizontal="right" indent="1"/>
    </xf>
    <xf numFmtId="0" fontId="130" fillId="5" borderId="16" xfId="30" applyFont="1" applyFill="1" applyBorder="1"/>
    <xf numFmtId="0" fontId="130" fillId="5" borderId="7" xfId="30" applyFont="1" applyFill="1" applyBorder="1"/>
    <xf numFmtId="169" fontId="130" fillId="0" borderId="65" xfId="30" applyNumberFormat="1" applyFont="1" applyBorder="1" applyAlignment="1">
      <alignment horizontal="right" indent="1"/>
    </xf>
    <xf numFmtId="0" fontId="130" fillId="0" borderId="68" xfId="30" applyFont="1" applyBorder="1"/>
    <xf numFmtId="37" fontId="131" fillId="7" borderId="11" xfId="38" applyNumberFormat="1" applyFont="1" applyFill="1" applyBorder="1" applyAlignment="1">
      <alignment horizontal="center" vertical="center"/>
    </xf>
    <xf numFmtId="0" fontId="131" fillId="0" borderId="61" xfId="30" applyFont="1" applyBorder="1" applyAlignment="1">
      <alignment horizontal="right" indent="1"/>
    </xf>
    <xf numFmtId="170" fontId="131" fillId="9" borderId="61" xfId="49" applyNumberFormat="1" applyFont="1" applyFill="1" applyBorder="1" applyAlignment="1">
      <alignment horizontal="right" indent="1"/>
    </xf>
    <xf numFmtId="0" fontId="131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30" fillId="0" borderId="16" xfId="54" applyFont="1" applyBorder="1"/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5" borderId="18" xfId="31" applyFont="1" applyFill="1" applyBorder="1"/>
    <xf numFmtId="0" fontId="130" fillId="5" borderId="67" xfId="31" applyFont="1" applyFill="1" applyBorder="1"/>
    <xf numFmtId="49" fontId="131" fillId="7" borderId="91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91" xfId="0" applyNumberFormat="1" applyFont="1" applyFill="1" applyBorder="1" applyAlignment="1">
      <alignment horizontal="right"/>
    </xf>
    <xf numFmtId="37" fontId="140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91" xfId="0" applyNumberFormat="1" applyFont="1" applyFill="1" applyBorder="1" applyAlignment="1">
      <alignment horizontal="right"/>
    </xf>
    <xf numFmtId="0" fontId="130" fillId="5" borderId="0" xfId="410" applyFont="1" applyFill="1"/>
    <xf numFmtId="37" fontId="141" fillId="5" borderId="0" xfId="410" applyNumberFormat="1" applyFont="1" applyFill="1"/>
    <xf numFmtId="170" fontId="130" fillId="5" borderId="91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91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3" xfId="53" applyNumberFormat="1" applyFont="1" applyFill="1" applyBorder="1" applyAlignment="1">
      <alignment horizontal="right"/>
    </xf>
    <xf numFmtId="37" fontId="132" fillId="5" borderId="66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6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1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82" xfId="37" applyNumberFormat="1" applyFont="1" applyFill="1" applyBorder="1" applyAlignment="1">
      <alignment horizontal="right" vertical="center"/>
    </xf>
    <xf numFmtId="170" fontId="130" fillId="5" borderId="14" xfId="49" applyNumberFormat="1" applyFont="1" applyFill="1" applyBorder="1" applyAlignment="1">
      <alignment horizontal="right"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3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169" fontId="130" fillId="5" borderId="91" xfId="53" applyNumberFormat="1" applyFont="1" applyFill="1" applyBorder="1" applyAlignment="1">
      <alignment horizontal="right"/>
    </xf>
    <xf numFmtId="37" fontId="144" fillId="5" borderId="66" xfId="53" applyNumberFormat="1" applyFont="1" applyFill="1" applyBorder="1" applyAlignment="1">
      <alignment vertical="center"/>
    </xf>
    <xf numFmtId="171" fontId="132" fillId="5" borderId="0" xfId="0" applyNumberFormat="1" applyFont="1" applyFill="1" applyAlignment="1">
      <alignment horizontal="left" wrapText="1"/>
    </xf>
    <xf numFmtId="49" fontId="131" fillId="5" borderId="91" xfId="38" quotePrefix="1" applyNumberFormat="1" applyFont="1" applyFill="1" applyBorder="1" applyAlignment="1">
      <alignment horizontal="center"/>
    </xf>
    <xf numFmtId="169" fontId="131" fillId="5" borderId="91" xfId="0" applyNumberFormat="1" applyFont="1" applyFill="1" applyBorder="1" applyAlignment="1">
      <alignment horizontal="right"/>
    </xf>
    <xf numFmtId="0" fontId="131" fillId="9" borderId="18" xfId="0" applyFont="1" applyFill="1" applyBorder="1" applyAlignment="1">
      <alignment vertical="center"/>
    </xf>
    <xf numFmtId="197" fontId="131" fillId="9" borderId="92" xfId="0" applyNumberFormat="1" applyFont="1" applyFill="1" applyBorder="1" applyAlignment="1">
      <alignment horizontal="right"/>
    </xf>
    <xf numFmtId="169" fontId="131" fillId="9" borderId="92" xfId="0" applyNumberFormat="1" applyFont="1" applyFill="1" applyBorder="1" applyAlignment="1">
      <alignment horizontal="right"/>
    </xf>
    <xf numFmtId="171" fontId="130" fillId="9" borderId="7" xfId="0" applyNumberFormat="1" applyFont="1" applyFill="1" applyBorder="1"/>
    <xf numFmtId="37" fontId="130" fillId="5" borderId="67" xfId="33" applyNumberFormat="1" applyFont="1" applyFill="1" applyBorder="1"/>
    <xf numFmtId="172" fontId="134" fillId="0" borderId="95" xfId="37" applyNumberFormat="1" applyFont="1" applyBorder="1" applyAlignment="1">
      <alignment horizontal="right" vertical="center"/>
    </xf>
    <xf numFmtId="172" fontId="130" fillId="0" borderId="95" xfId="37" applyNumberFormat="1" applyFont="1" applyBorder="1" applyAlignment="1">
      <alignment horizontal="right" vertical="center"/>
    </xf>
    <xf numFmtId="37" fontId="135" fillId="9" borderId="70" xfId="53" applyNumberFormat="1" applyFont="1" applyFill="1" applyBorder="1"/>
    <xf numFmtId="3" fontId="45" fillId="0" borderId="0" xfId="0" applyNumberFormat="1" applyFont="1"/>
    <xf numFmtId="3" fontId="130" fillId="5" borderId="61" xfId="30" applyNumberFormat="1" applyFont="1" applyFill="1" applyBorder="1" applyAlignment="1">
      <alignment horizontal="right" indent="1"/>
    </xf>
    <xf numFmtId="170" fontId="130" fillId="5" borderId="61" xfId="49" applyNumberFormat="1" applyFont="1" applyFill="1" applyBorder="1" applyAlignment="1">
      <alignment horizontal="right" indent="1"/>
    </xf>
    <xf numFmtId="3" fontId="130" fillId="5" borderId="61" xfId="49" applyNumberFormat="1" applyFont="1" applyFill="1" applyBorder="1" applyAlignment="1">
      <alignment horizontal="right" indent="1"/>
    </xf>
    <xf numFmtId="169" fontId="130" fillId="0" borderId="71" xfId="53" applyNumberFormat="1" applyFont="1" applyBorder="1" applyAlignment="1">
      <alignment horizontal="right" vertical="center"/>
    </xf>
    <xf numFmtId="37" fontId="131" fillId="7" borderId="16" xfId="38" applyNumberFormat="1" applyFont="1" applyFill="1" applyBorder="1" applyAlignment="1">
      <alignment horizontal="center" vertical="center"/>
    </xf>
    <xf numFmtId="0" fontId="131" fillId="10" borderId="17" xfId="38" applyFont="1" applyFill="1" applyBorder="1" applyAlignment="1">
      <alignment vertical="center"/>
    </xf>
    <xf numFmtId="37" fontId="131" fillId="7" borderId="82" xfId="38" applyNumberFormat="1" applyFont="1" applyFill="1" applyBorder="1" applyAlignment="1">
      <alignment horizontal="center" vertical="center"/>
    </xf>
    <xf numFmtId="169" fontId="130" fillId="0" borderId="70" xfId="53" applyNumberFormat="1" applyFont="1" applyBorder="1" applyAlignment="1">
      <alignment horizontal="right" vertical="center"/>
    </xf>
    <xf numFmtId="37" fontId="145" fillId="5" borderId="66" xfId="53" applyNumberFormat="1" applyFont="1" applyFill="1" applyBorder="1" applyAlignment="1">
      <alignment vertical="center"/>
    </xf>
    <xf numFmtId="169" fontId="130" fillId="5" borderId="16" xfId="53" applyNumberFormat="1" applyFont="1" applyFill="1" applyBorder="1" applyAlignment="1">
      <alignment horizontal="right" vertical="center"/>
    </xf>
    <xf numFmtId="172" fontId="130" fillId="0" borderId="84" xfId="37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right" vertical="center"/>
    </xf>
    <xf numFmtId="169" fontId="146" fillId="5" borderId="66" xfId="53" applyNumberFormat="1" applyFont="1" applyFill="1" applyBorder="1"/>
    <xf numFmtId="37" fontId="130" fillId="5" borderId="15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1" fillId="5" borderId="0" xfId="0" applyNumberFormat="1" applyFont="1" applyFill="1" applyAlignment="1">
      <alignment vertical="center"/>
    </xf>
    <xf numFmtId="169" fontId="131" fillId="0" borderId="16" xfId="53" applyNumberFormat="1" applyFont="1" applyBorder="1" applyAlignment="1">
      <alignment horizontal="right" vertical="center"/>
    </xf>
    <xf numFmtId="37" fontId="131" fillId="9" borderId="15" xfId="0" applyNumberFormat="1" applyFont="1" applyFill="1" applyBorder="1" applyAlignment="1">
      <alignment vertical="center"/>
    </xf>
    <xf numFmtId="169" fontId="131" fillId="9" borderId="70" xfId="0" applyNumberFormat="1" applyFont="1" applyFill="1" applyBorder="1" applyAlignment="1">
      <alignment horizontal="right" vertical="center"/>
    </xf>
    <xf numFmtId="169" fontId="130" fillId="0" borderId="10" xfId="53" applyNumberFormat="1" applyFont="1" applyBorder="1" applyAlignment="1">
      <alignment horizontal="right" vertical="center"/>
    </xf>
    <xf numFmtId="169" fontId="130" fillId="0" borderId="71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6" xfId="53" applyNumberFormat="1" applyFont="1" applyFill="1" applyBorder="1"/>
    <xf numFmtId="171" fontId="131" fillId="7" borderId="15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37" fontId="130" fillId="5" borderId="5" xfId="0" applyNumberFormat="1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169" fontId="130" fillId="0" borderId="16" xfId="53" applyNumberFormat="1" applyFont="1" applyBorder="1" applyAlignment="1">
      <alignment horizontal="left" vertical="center"/>
    </xf>
    <xf numFmtId="169" fontId="130" fillId="0" borderId="67" xfId="53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left" vertical="center"/>
    </xf>
    <xf numFmtId="0" fontId="147" fillId="0" borderId="0" xfId="0" applyFont="1" applyAlignment="1">
      <alignment vertical="center"/>
    </xf>
    <xf numFmtId="3" fontId="142" fillId="5" borderId="61" xfId="30" applyNumberFormat="1" applyFont="1" applyFill="1" applyBorder="1" applyAlignment="1">
      <alignment horizontal="right" indent="1"/>
    </xf>
    <xf numFmtId="3" fontId="142" fillId="0" borderId="61" xfId="30" applyNumberFormat="1" applyFont="1" applyBorder="1" applyAlignment="1">
      <alignment horizontal="right" indent="1"/>
    </xf>
    <xf numFmtId="170" fontId="142" fillId="0" borderId="61" xfId="49" applyNumberFormat="1" applyFont="1" applyFill="1" applyBorder="1" applyAlignment="1">
      <alignment horizontal="right" indent="1"/>
    </xf>
    <xf numFmtId="170" fontId="142" fillId="5" borderId="61" xfId="49" applyNumberFormat="1" applyFont="1" applyFill="1" applyBorder="1" applyAlignment="1">
      <alignment horizontal="right" indent="1"/>
    </xf>
    <xf numFmtId="3" fontId="142" fillId="0" borderId="61" xfId="49" applyNumberFormat="1" applyFont="1" applyFill="1" applyBorder="1" applyAlignment="1">
      <alignment horizontal="right" indent="1"/>
    </xf>
    <xf numFmtId="3" fontId="142" fillId="5" borderId="61" xfId="49" applyNumberFormat="1" applyFont="1" applyFill="1" applyBorder="1" applyAlignment="1">
      <alignment horizontal="right" indent="1"/>
    </xf>
    <xf numFmtId="0" fontId="142" fillId="0" borderId="61" xfId="30" applyFont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2" fillId="0" borderId="61" xfId="30" applyNumberFormat="1" applyFont="1" applyBorder="1" applyAlignment="1">
      <alignment horizontal="right" indent="1"/>
    </xf>
    <xf numFmtId="169" fontId="131" fillId="9" borderId="94" xfId="0" applyNumberFormat="1" applyFont="1" applyFill="1" applyBorder="1" applyAlignment="1">
      <alignment horizontal="right" vertical="center"/>
    </xf>
    <xf numFmtId="169" fontId="131" fillId="7" borderId="94" xfId="0" applyNumberFormat="1" applyFont="1" applyFill="1" applyBorder="1" applyAlignment="1">
      <alignment horizontal="right" vertical="center"/>
    </xf>
    <xf numFmtId="0" fontId="149" fillId="0" borderId="0" xfId="0" applyFont="1" applyAlignment="1">
      <alignment vertical="center"/>
    </xf>
    <xf numFmtId="169" fontId="130" fillId="0" borderId="94" xfId="53" applyNumberFormat="1" applyFont="1" applyBorder="1" applyAlignment="1">
      <alignment horizontal="right"/>
    </xf>
    <xf numFmtId="169" fontId="130" fillId="0" borderId="94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0" fontId="130" fillId="5" borderId="5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horizontal="left" vertical="center"/>
    </xf>
    <xf numFmtId="37" fontId="130" fillId="5" borderId="17" xfId="0" applyNumberFormat="1" applyFont="1" applyFill="1" applyBorder="1" applyAlignment="1">
      <alignment vertical="center"/>
    </xf>
    <xf numFmtId="0" fontId="130" fillId="5" borderId="19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vertical="center"/>
    </xf>
    <xf numFmtId="0" fontId="130" fillId="5" borderId="18" xfId="0" applyFont="1" applyFill="1" applyBorder="1" applyAlignment="1">
      <alignment vertical="center"/>
    </xf>
    <xf numFmtId="37" fontId="131" fillId="5" borderId="17" xfId="0" applyNumberFormat="1" applyFont="1" applyFill="1" applyBorder="1" applyAlignment="1">
      <alignment vertical="center"/>
    </xf>
    <xf numFmtId="37" fontId="131" fillId="9" borderId="19" xfId="0" applyNumberFormat="1" applyFont="1" applyFill="1" applyBorder="1" applyAlignment="1">
      <alignment vertical="center"/>
    </xf>
    <xf numFmtId="37" fontId="130" fillId="5" borderId="19" xfId="0" applyNumberFormat="1" applyFont="1" applyFill="1" applyBorder="1" applyAlignment="1">
      <alignment vertical="center"/>
    </xf>
    <xf numFmtId="37" fontId="131" fillId="9" borderId="18" xfId="0" applyNumberFormat="1" applyFont="1" applyFill="1" applyBorder="1" applyAlignment="1">
      <alignment vertical="center"/>
    </xf>
    <xf numFmtId="37" fontId="130" fillId="0" borderId="17" xfId="0" applyNumberFormat="1" applyFont="1" applyBorder="1" applyAlignment="1">
      <alignment vertical="center"/>
    </xf>
    <xf numFmtId="37" fontId="130" fillId="5" borderId="18" xfId="37" applyNumberFormat="1" applyFont="1" applyFill="1" applyBorder="1" applyAlignment="1">
      <alignment vertical="center"/>
    </xf>
    <xf numFmtId="171" fontId="131" fillId="7" borderId="19" xfId="53" applyNumberFormat="1" applyFont="1" applyFill="1" applyBorder="1"/>
    <xf numFmtId="171" fontId="131" fillId="7" borderId="17" xfId="53" applyNumberFormat="1" applyFont="1" applyFill="1" applyBorder="1" applyAlignment="1">
      <alignment horizontal="left"/>
    </xf>
    <xf numFmtId="0" fontId="150" fillId="0" borderId="0" xfId="0" applyFont="1"/>
    <xf numFmtId="172" fontId="132" fillId="5" borderId="11" xfId="37" applyNumberFormat="1" applyFont="1" applyFill="1" applyBorder="1" applyAlignment="1">
      <alignment horizontal="right" vertical="center"/>
    </xf>
    <xf numFmtId="172" fontId="133" fillId="9" borderId="76" xfId="37" applyNumberFormat="1" applyFont="1" applyFill="1" applyBorder="1" applyAlignment="1">
      <alignment horizontal="right" vertical="center"/>
    </xf>
    <xf numFmtId="169" fontId="131" fillId="9" borderId="96" xfId="53" applyNumberFormat="1" applyFont="1" applyFill="1" applyBorder="1" applyAlignment="1">
      <alignment horizontal="right"/>
    </xf>
    <xf numFmtId="0" fontId="151" fillId="0" borderId="0" xfId="0" applyFont="1" applyAlignment="1">
      <alignment vertical="center"/>
    </xf>
    <xf numFmtId="169" fontId="132" fillId="0" borderId="16" xfId="53" applyNumberFormat="1" applyFont="1" applyBorder="1" applyAlignment="1">
      <alignment horizontal="right" vertical="center"/>
    </xf>
    <xf numFmtId="169" fontId="132" fillId="0" borderId="94" xfId="53" applyNumberFormat="1" applyFont="1" applyBorder="1" applyAlignment="1">
      <alignment horizontal="right" vertical="center"/>
    </xf>
    <xf numFmtId="169" fontId="144" fillId="5" borderId="66" xfId="53" applyNumberFormat="1" applyFont="1" applyFill="1" applyBorder="1"/>
    <xf numFmtId="169" fontId="132" fillId="0" borderId="70" xfId="53" applyNumberFormat="1" applyFont="1" applyBorder="1" applyAlignment="1">
      <alignment horizontal="right" vertical="center"/>
    </xf>
    <xf numFmtId="169" fontId="133" fillId="9" borderId="16" xfId="0" applyNumberFormat="1" applyFont="1" applyFill="1" applyBorder="1" applyAlignment="1">
      <alignment horizontal="right" vertical="center"/>
    </xf>
    <xf numFmtId="169" fontId="133" fillId="0" borderId="16" xfId="53" applyNumberFormat="1" applyFont="1" applyBorder="1" applyAlignment="1">
      <alignment horizontal="right" vertical="center"/>
    </xf>
    <xf numFmtId="169" fontId="133" fillId="9" borderId="70" xfId="0" applyNumberFormat="1" applyFont="1" applyFill="1" applyBorder="1" applyAlignment="1">
      <alignment horizontal="right" vertical="center"/>
    </xf>
    <xf numFmtId="169" fontId="132" fillId="0" borderId="16" xfId="53" applyNumberFormat="1" applyFont="1" applyBorder="1"/>
    <xf numFmtId="169" fontId="132" fillId="0" borderId="94" xfId="53" applyNumberFormat="1" applyFont="1" applyBorder="1" applyAlignment="1">
      <alignment horizontal="right"/>
    </xf>
    <xf numFmtId="169" fontId="132" fillId="0" borderId="94" xfId="53" applyNumberFormat="1" applyFont="1" applyBorder="1"/>
    <xf numFmtId="169" fontId="133" fillId="9" borderId="94" xfId="0" applyNumberFormat="1" applyFont="1" applyFill="1" applyBorder="1" applyAlignment="1">
      <alignment horizontal="right" vertical="center"/>
    </xf>
    <xf numFmtId="169" fontId="134" fillId="0" borderId="16" xfId="0" applyNumberFormat="1" applyFont="1" applyBorder="1" applyAlignment="1">
      <alignment horizontal="right" vertical="center"/>
    </xf>
    <xf numFmtId="172" fontId="130" fillId="5" borderId="61" xfId="37" applyNumberFormat="1" applyFont="1" applyFill="1" applyBorder="1" applyAlignment="1">
      <alignment horizontal="right" vertical="center"/>
    </xf>
    <xf numFmtId="169" fontId="130" fillId="5" borderId="61" xfId="30" applyNumberFormat="1" applyFont="1" applyFill="1" applyBorder="1" applyAlignment="1">
      <alignment horizontal="right" indent="1"/>
    </xf>
    <xf numFmtId="171" fontId="131" fillId="8" borderId="82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6" xfId="39" applyFont="1" applyFill="1" applyBorder="1" applyAlignment="1">
      <alignment horizontal="center" vertical="center" wrapText="1"/>
    </xf>
    <xf numFmtId="171" fontId="131" fillId="8" borderId="73" xfId="39" applyFont="1" applyFill="1" applyBorder="1" applyAlignment="1">
      <alignment horizontal="center" vertical="center" wrapText="1"/>
    </xf>
    <xf numFmtId="171" fontId="131" fillId="8" borderId="74" xfId="39" applyFont="1" applyFill="1" applyBorder="1" applyAlignment="1">
      <alignment horizontal="center" vertical="center" wrapText="1"/>
    </xf>
    <xf numFmtId="171" fontId="131" fillId="8" borderId="75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/>
    </xf>
    <xf numFmtId="171" fontId="131" fillId="8" borderId="15" xfId="39" applyFont="1" applyFill="1" applyBorder="1" applyAlignment="1">
      <alignment horizontal="center" vertical="center"/>
    </xf>
    <xf numFmtId="171" fontId="131" fillId="8" borderId="70" xfId="39" applyFont="1" applyFill="1" applyBorder="1" applyAlignment="1">
      <alignment horizontal="center" vertical="center"/>
    </xf>
    <xf numFmtId="0" fontId="130" fillId="5" borderId="0" xfId="33" applyFont="1" applyFill="1" applyAlignment="1">
      <alignment wrapText="1"/>
    </xf>
    <xf numFmtId="171" fontId="131" fillId="8" borderId="78" xfId="39" applyFont="1" applyFill="1" applyBorder="1" applyAlignment="1">
      <alignment horizontal="center" vertical="center"/>
    </xf>
    <xf numFmtId="171" fontId="131" fillId="8" borderId="79" xfId="39" applyFont="1" applyFill="1" applyBorder="1" applyAlignment="1">
      <alignment horizontal="center" vertical="center"/>
    </xf>
    <xf numFmtId="171" fontId="131" fillId="8" borderId="80" xfId="39" applyFont="1" applyFill="1" applyBorder="1" applyAlignment="1">
      <alignment horizontal="center" vertical="center"/>
    </xf>
    <xf numFmtId="171" fontId="131" fillId="8" borderId="73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8" xfId="39" applyFont="1" applyFill="1" applyBorder="1" applyAlignment="1">
      <alignment horizontal="center" vertical="center" wrapText="1"/>
    </xf>
    <xf numFmtId="0" fontId="130" fillId="0" borderId="0" xfId="32" applyFont="1" applyAlignment="1">
      <alignment horizontal="left" vertical="center" wrapText="1"/>
    </xf>
    <xf numFmtId="0" fontId="131" fillId="7" borderId="81" xfId="30" applyFont="1" applyFill="1" applyBorder="1" applyAlignment="1">
      <alignment horizontal="left" vertical="center"/>
    </xf>
    <xf numFmtId="0" fontId="131" fillId="7" borderId="16" xfId="30" applyFont="1" applyFill="1" applyBorder="1" applyAlignment="1">
      <alignment horizontal="left" vertical="center"/>
    </xf>
    <xf numFmtId="171" fontId="132" fillId="7" borderId="68" xfId="0" applyNumberFormat="1" applyFont="1" applyFill="1" applyBorder="1" applyAlignment="1">
      <alignment horizontal="left" wrapText="1"/>
    </xf>
    <xf numFmtId="171" fontId="132" fillId="7" borderId="85" xfId="0" applyNumberFormat="1" applyFont="1" applyFill="1" applyBorder="1" applyAlignment="1">
      <alignment horizontal="left" wrapText="1"/>
    </xf>
    <xf numFmtId="171" fontId="132" fillId="7" borderId="89" xfId="0" applyNumberFormat="1" applyFont="1" applyFill="1" applyBorder="1" applyAlignment="1">
      <alignment horizontal="left" wrapText="1"/>
    </xf>
    <xf numFmtId="171" fontId="132" fillId="7" borderId="90" xfId="0" applyNumberFormat="1" applyFont="1" applyFill="1" applyBorder="1" applyAlignment="1">
      <alignment horizontal="left" wrapText="1"/>
    </xf>
    <xf numFmtId="0" fontId="131" fillId="7" borderId="86" xfId="38" applyFont="1" applyFill="1" applyBorder="1" applyAlignment="1">
      <alignment horizontal="center"/>
    </xf>
    <xf numFmtId="0" fontId="131" fillId="7" borderId="87" xfId="38" applyFont="1" applyFill="1" applyBorder="1" applyAlignment="1">
      <alignment horizontal="center"/>
    </xf>
    <xf numFmtId="0" fontId="131" fillId="7" borderId="88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gyedeves%20jelentesek/Negyed&#233;ves%20statisztika/2023/Q2_2023/master_Q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Eredmény"/>
      <sheetName val="BS"/>
      <sheetName val="Mérleg"/>
      <sheetName val="CF_en"/>
      <sheetName val="CF_hun"/>
      <sheetName val="Segments"/>
      <sheetName val="Szegmensek"/>
      <sheetName val="KPIs quarterly"/>
      <sheetName val="negyedéves KPI-k"/>
      <sheetName val="back-up_reconciliations"/>
      <sheetName val="Adjusted net income"/>
      <sheetName val="Módosított nettó eredmény"/>
      <sheetName val="EBITDA AL"/>
      <sheetName val="EBITDA AL_hun"/>
      <sheetName val="CAPEX"/>
      <sheetName val="CAPEX_hun"/>
      <sheetName val="FCF"/>
      <sheetName val="Szabad CF"/>
      <sheetName val="Net debt"/>
      <sheetName val="Nettó adósság"/>
    </sheetNames>
    <sheetDataSet>
      <sheetData sheetId="0">
        <row r="8">
          <cell r="I8">
            <v>32120</v>
          </cell>
        </row>
        <row r="9">
          <cell r="I9">
            <v>2912</v>
          </cell>
        </row>
        <row r="10">
          <cell r="I10">
            <v>46025</v>
          </cell>
        </row>
        <row r="11">
          <cell r="I11">
            <v>6786</v>
          </cell>
        </row>
        <row r="12">
          <cell r="I12">
            <v>28452</v>
          </cell>
        </row>
        <row r="13">
          <cell r="I13">
            <v>5033</v>
          </cell>
        </row>
        <row r="15">
          <cell r="I15">
            <v>121328</v>
          </cell>
        </row>
        <row r="17">
          <cell r="I17">
            <v>8996</v>
          </cell>
        </row>
        <row r="18">
          <cell r="I18">
            <v>23141</v>
          </cell>
        </row>
        <row r="19">
          <cell r="I19">
            <v>18231</v>
          </cell>
        </row>
        <row r="20">
          <cell r="I20">
            <v>3833</v>
          </cell>
        </row>
        <row r="21">
          <cell r="I21">
            <v>3491</v>
          </cell>
        </row>
        <row r="22">
          <cell r="I22">
            <v>5076</v>
          </cell>
        </row>
        <row r="23">
          <cell r="I23">
            <v>4333</v>
          </cell>
        </row>
        <row r="25">
          <cell r="I25">
            <v>67101</v>
          </cell>
        </row>
        <row r="27">
          <cell r="I27">
            <v>19661</v>
          </cell>
        </row>
        <row r="29">
          <cell r="I29">
            <v>208090</v>
          </cell>
        </row>
        <row r="31">
          <cell r="I31">
            <v>-5701</v>
          </cell>
        </row>
        <row r="32">
          <cell r="I32">
            <v>-14830</v>
          </cell>
        </row>
        <row r="33">
          <cell r="I33">
            <v>-2354</v>
          </cell>
        </row>
        <row r="34">
          <cell r="I34">
            <v>-6422</v>
          </cell>
        </row>
        <row r="35">
          <cell r="I35">
            <v>-53551</v>
          </cell>
        </row>
        <row r="36">
          <cell r="I36">
            <v>-82858</v>
          </cell>
        </row>
        <row r="37">
          <cell r="I37">
            <v>125232</v>
          </cell>
        </row>
        <row r="39">
          <cell r="I39">
            <v>-20318</v>
          </cell>
        </row>
        <row r="40">
          <cell r="I40">
            <v>-34896</v>
          </cell>
        </row>
        <row r="41">
          <cell r="I41">
            <v>161</v>
          </cell>
        </row>
        <row r="42">
          <cell r="I42">
            <v>-7494</v>
          </cell>
        </row>
        <row r="43">
          <cell r="I43">
            <v>-22540</v>
          </cell>
        </row>
        <row r="45">
          <cell r="I45">
            <v>-167945</v>
          </cell>
        </row>
        <row r="47">
          <cell r="I47">
            <v>880</v>
          </cell>
        </row>
        <row r="49">
          <cell r="I49">
            <v>41025</v>
          </cell>
        </row>
        <row r="51">
          <cell r="I51">
            <v>975</v>
          </cell>
        </row>
        <row r="52">
          <cell r="I52">
            <v>-6157</v>
          </cell>
        </row>
        <row r="53">
          <cell r="I53">
            <v>-6810</v>
          </cell>
        </row>
        <row r="54">
          <cell r="I54">
            <v>-11992</v>
          </cell>
        </row>
        <row r="56">
          <cell r="I56">
            <v>0</v>
          </cell>
        </row>
        <row r="58">
          <cell r="I58">
            <v>29033</v>
          </cell>
        </row>
        <row r="60">
          <cell r="I60">
            <v>-5358</v>
          </cell>
        </row>
        <row r="62">
          <cell r="I62">
            <v>23675</v>
          </cell>
        </row>
        <row r="64">
          <cell r="I64">
            <v>-2622</v>
          </cell>
        </row>
        <row r="65">
          <cell r="I65">
            <v>-55</v>
          </cell>
        </row>
        <row r="66">
          <cell r="I66">
            <v>-2677</v>
          </cell>
        </row>
        <row r="68">
          <cell r="I68">
            <v>20998</v>
          </cell>
        </row>
        <row r="71">
          <cell r="I71">
            <v>22258</v>
          </cell>
        </row>
        <row r="72">
          <cell r="I72">
            <v>1417</v>
          </cell>
        </row>
        <row r="73">
          <cell r="I73">
            <v>23675</v>
          </cell>
        </row>
        <row r="75">
          <cell r="I75">
            <v>75921</v>
          </cell>
        </row>
        <row r="76">
          <cell r="I76">
            <v>0.36484694122735356</v>
          </cell>
        </row>
        <row r="78">
          <cell r="I78">
            <v>68603</v>
          </cell>
        </row>
        <row r="85">
          <cell r="I85">
            <v>20548</v>
          </cell>
        </row>
        <row r="86">
          <cell r="I86">
            <v>450</v>
          </cell>
        </row>
        <row r="87">
          <cell r="I87">
            <v>20998</v>
          </cell>
        </row>
        <row r="89">
          <cell r="I89">
            <v>23.44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O92"/>
  <sheetViews>
    <sheetView showGridLines="0" tabSelected="1" zoomScale="80" zoomScaleNormal="8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24" sqref="R24"/>
    </sheetView>
  </sheetViews>
  <sheetFormatPr defaultColWidth="9.26953125" defaultRowHeight="13"/>
  <cols>
    <col min="1" max="2" width="3.453125" style="1" customWidth="1"/>
    <col min="3" max="3" width="45" style="1" customWidth="1"/>
    <col min="4" max="15" width="12.453125" style="1" customWidth="1"/>
    <col min="16" max="16384" width="9.26953125" style="1"/>
  </cols>
  <sheetData>
    <row r="1" spans="1:15" s="10" customFormat="1" ht="12" customHeight="1">
      <c r="A1" s="53" t="s">
        <v>2</v>
      </c>
      <c r="B1" s="49"/>
      <c r="C1" s="49"/>
      <c r="D1" s="367">
        <v>2022</v>
      </c>
      <c r="E1" s="368"/>
      <c r="F1" s="368"/>
      <c r="G1" s="369"/>
      <c r="H1" s="367">
        <v>2023</v>
      </c>
      <c r="I1" s="368"/>
      <c r="J1" s="368"/>
      <c r="K1" s="369"/>
      <c r="L1" s="367">
        <v>2024</v>
      </c>
      <c r="M1" s="368"/>
      <c r="N1" s="368"/>
      <c r="O1" s="369"/>
    </row>
    <row r="2" spans="1:15" s="10" customFormat="1" ht="12" customHeight="1" thickBot="1">
      <c r="A2" s="54" t="s">
        <v>97</v>
      </c>
      <c r="B2" s="33"/>
      <c r="C2" s="33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s="10" customFormat="1" ht="12" customHeight="1">
      <c r="A3" s="54" t="s">
        <v>4</v>
      </c>
      <c r="B3" s="33"/>
      <c r="C3" s="33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</row>
    <row r="4" spans="1:15" s="10" customFormat="1" ht="12" customHeight="1">
      <c r="A4" s="54"/>
      <c r="B4" s="33"/>
      <c r="C4" s="33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 s="10" customFormat="1" ht="12" customHeight="1">
      <c r="A5" s="55"/>
      <c r="B5" s="37"/>
      <c r="C5" s="37"/>
      <c r="D5" s="5"/>
      <c r="E5" s="5"/>
      <c r="F5" s="69"/>
      <c r="G5" s="69"/>
      <c r="H5" s="5"/>
      <c r="I5" s="5"/>
      <c r="J5" s="69"/>
      <c r="K5" s="69"/>
      <c r="L5" s="5"/>
      <c r="M5" s="5"/>
      <c r="N5" s="69"/>
      <c r="O5" s="69"/>
    </row>
    <row r="6" spans="1:15" s="10" customFormat="1" ht="12" customHeight="1">
      <c r="A6" s="55" t="s">
        <v>5</v>
      </c>
      <c r="B6" s="37"/>
      <c r="C6" s="37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2" customHeight="1">
      <c r="A7" s="65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2" customHeight="1">
      <c r="A8" s="65"/>
      <c r="B8" s="6" t="s">
        <v>132</v>
      </c>
      <c r="C8" s="7"/>
      <c r="D8" s="20">
        <v>28284</v>
      </c>
      <c r="E8" s="20">
        <v>28727</v>
      </c>
      <c r="F8" s="20">
        <v>29522</v>
      </c>
      <c r="G8" s="20">
        <v>28670</v>
      </c>
      <c r="H8" s="20">
        <v>29483</v>
      </c>
      <c r="I8" s="20">
        <f>'[1]P&amp;L'!I8</f>
        <v>32120</v>
      </c>
      <c r="J8" s="20">
        <v>32664</v>
      </c>
      <c r="K8" s="347">
        <v>31040</v>
      </c>
      <c r="L8" s="20">
        <v>32450</v>
      </c>
      <c r="M8" s="20">
        <v>36210</v>
      </c>
      <c r="N8" s="347">
        <v>36011</v>
      </c>
      <c r="O8" s="347"/>
    </row>
    <row r="9" spans="1:15" ht="12" customHeight="1">
      <c r="A9" s="65"/>
      <c r="B9" s="6" t="s">
        <v>195</v>
      </c>
      <c r="C9" s="7"/>
      <c r="D9" s="20">
        <v>3086</v>
      </c>
      <c r="E9" s="20">
        <v>2979</v>
      </c>
      <c r="F9" s="20">
        <v>3080</v>
      </c>
      <c r="G9" s="20">
        <v>3137</v>
      </c>
      <c r="H9" s="20">
        <v>2911</v>
      </c>
      <c r="I9" s="20">
        <f>'[1]P&amp;L'!I9</f>
        <v>2912</v>
      </c>
      <c r="J9" s="20">
        <v>2912</v>
      </c>
      <c r="K9" s="347">
        <v>2865</v>
      </c>
      <c r="L9" s="20">
        <v>1893</v>
      </c>
      <c r="M9" s="20">
        <v>1864</v>
      </c>
      <c r="N9" s="347">
        <v>1869</v>
      </c>
      <c r="O9" s="347"/>
    </row>
    <row r="10" spans="1:15" ht="12" customHeight="1">
      <c r="A10" s="65"/>
      <c r="B10" s="6" t="s">
        <v>6</v>
      </c>
      <c r="C10" s="7"/>
      <c r="D10" s="20">
        <v>33594</v>
      </c>
      <c r="E10" s="20">
        <v>35777</v>
      </c>
      <c r="F10" s="20">
        <v>38532</v>
      </c>
      <c r="G10" s="20">
        <v>39157</v>
      </c>
      <c r="H10" s="20">
        <v>41360</v>
      </c>
      <c r="I10" s="20">
        <f>'[1]P&amp;L'!I10</f>
        <v>46025</v>
      </c>
      <c r="J10" s="20">
        <v>48637</v>
      </c>
      <c r="K10" s="347">
        <v>48676</v>
      </c>
      <c r="L10" s="20">
        <v>51698</v>
      </c>
      <c r="M10" s="20">
        <v>57196</v>
      </c>
      <c r="N10" s="347">
        <v>59095</v>
      </c>
      <c r="O10" s="347"/>
    </row>
    <row r="11" spans="1:15" ht="12" customHeight="1">
      <c r="A11" s="65"/>
      <c r="B11" s="6" t="s">
        <v>108</v>
      </c>
      <c r="C11" s="7"/>
      <c r="D11" s="20">
        <v>6185</v>
      </c>
      <c r="E11" s="20">
        <v>6017</v>
      </c>
      <c r="F11" s="20">
        <v>6115</v>
      </c>
      <c r="G11" s="20">
        <v>6165</v>
      </c>
      <c r="H11" s="20">
        <v>6232</v>
      </c>
      <c r="I11" s="20">
        <f>'[1]P&amp;L'!I11</f>
        <v>6786</v>
      </c>
      <c r="J11" s="20">
        <v>6783</v>
      </c>
      <c r="K11" s="347">
        <v>6868</v>
      </c>
      <c r="L11" s="20">
        <v>6790</v>
      </c>
      <c r="M11" s="20">
        <v>7586</v>
      </c>
      <c r="N11" s="347">
        <v>7495</v>
      </c>
      <c r="O11" s="347"/>
    </row>
    <row r="12" spans="1:15" ht="12" customHeight="1">
      <c r="A12" s="65"/>
      <c r="B12" s="6" t="s">
        <v>102</v>
      </c>
      <c r="C12" s="7"/>
      <c r="D12" s="20">
        <v>27052</v>
      </c>
      <c r="E12" s="20">
        <v>28506</v>
      </c>
      <c r="F12" s="20">
        <v>29700</v>
      </c>
      <c r="G12" s="20">
        <v>32913</v>
      </c>
      <c r="H12" s="20">
        <v>27971</v>
      </c>
      <c r="I12" s="20">
        <f>'[1]P&amp;L'!I12</f>
        <v>28452</v>
      </c>
      <c r="J12" s="20">
        <v>28263</v>
      </c>
      <c r="K12" s="347">
        <v>36637</v>
      </c>
      <c r="L12" s="20">
        <v>32728</v>
      </c>
      <c r="M12" s="20">
        <v>32360</v>
      </c>
      <c r="N12" s="347">
        <v>33862</v>
      </c>
      <c r="O12" s="347"/>
    </row>
    <row r="13" spans="1:15" ht="12" customHeight="1">
      <c r="A13" s="56"/>
      <c r="B13" s="4" t="s">
        <v>7</v>
      </c>
      <c r="C13" s="7"/>
      <c r="D13" s="283">
        <v>3355</v>
      </c>
      <c r="E13" s="283">
        <v>3339</v>
      </c>
      <c r="F13" s="283">
        <v>4583</v>
      </c>
      <c r="G13" s="291">
        <v>4703</v>
      </c>
      <c r="H13" s="291">
        <v>4349</v>
      </c>
      <c r="I13" s="291">
        <f>'[1]P&amp;L'!I13</f>
        <v>5033</v>
      </c>
      <c r="J13" s="283">
        <v>6727</v>
      </c>
      <c r="K13" s="348">
        <v>5616</v>
      </c>
      <c r="L13" s="291">
        <v>5350</v>
      </c>
      <c r="M13" s="291">
        <v>5431</v>
      </c>
      <c r="N13" s="348">
        <v>6689</v>
      </c>
      <c r="O13" s="348"/>
    </row>
    <row r="14" spans="1:15" ht="12" customHeight="1">
      <c r="A14" s="66"/>
      <c r="B14" s="67"/>
      <c r="C14" s="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s="10" customFormat="1" ht="12" customHeight="1">
      <c r="A15" s="57"/>
      <c r="B15" s="38" t="s">
        <v>113</v>
      </c>
      <c r="C15" s="17"/>
      <c r="D15" s="39">
        <v>101556</v>
      </c>
      <c r="E15" s="39">
        <v>105345</v>
      </c>
      <c r="F15" s="39">
        <v>111532</v>
      </c>
      <c r="G15" s="39">
        <v>114745</v>
      </c>
      <c r="H15" s="39">
        <v>112306</v>
      </c>
      <c r="I15" s="39">
        <f>'[1]P&amp;L'!I15</f>
        <v>121328</v>
      </c>
      <c r="J15" s="39">
        <v>125986</v>
      </c>
      <c r="K15" s="39">
        <v>131702</v>
      </c>
      <c r="L15" s="39">
        <v>130909</v>
      </c>
      <c r="M15" s="39">
        <v>140647</v>
      </c>
      <c r="N15" s="39">
        <f>SUM(N8:N13)</f>
        <v>145021</v>
      </c>
      <c r="O15" s="39"/>
    </row>
    <row r="16" spans="1:15" s="2" customFormat="1" ht="12" customHeight="1">
      <c r="A16" s="65"/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2" customHeight="1">
      <c r="A17" s="65"/>
      <c r="B17" s="12" t="s">
        <v>216</v>
      </c>
      <c r="C17" s="13"/>
      <c r="D17" s="20">
        <v>8863</v>
      </c>
      <c r="E17" s="20">
        <v>8723</v>
      </c>
      <c r="F17" s="20">
        <v>8717</v>
      </c>
      <c r="G17" s="20">
        <v>8643</v>
      </c>
      <c r="H17" s="20">
        <v>8831</v>
      </c>
      <c r="I17" s="20">
        <f>'[1]P&amp;L'!I17</f>
        <v>8996</v>
      </c>
      <c r="J17" s="20">
        <v>8886</v>
      </c>
      <c r="K17" s="347">
        <v>8820</v>
      </c>
      <c r="L17" s="20">
        <v>8935</v>
      </c>
      <c r="M17" s="20">
        <v>9348</v>
      </c>
      <c r="N17" s="20">
        <v>9225</v>
      </c>
      <c r="O17" s="347"/>
    </row>
    <row r="18" spans="1:15" ht="12" customHeight="1">
      <c r="A18" s="65"/>
      <c r="B18" s="12" t="s">
        <v>217</v>
      </c>
      <c r="C18" s="13"/>
      <c r="D18" s="20">
        <v>17442</v>
      </c>
      <c r="E18" s="20">
        <v>17982</v>
      </c>
      <c r="F18" s="20">
        <v>18663</v>
      </c>
      <c r="G18" s="20">
        <v>19458</v>
      </c>
      <c r="H18" s="20">
        <v>21047</v>
      </c>
      <c r="I18" s="20">
        <f>'[1]P&amp;L'!I18</f>
        <v>23141</v>
      </c>
      <c r="J18" s="20">
        <v>23548</v>
      </c>
      <c r="K18" s="347">
        <v>24077</v>
      </c>
      <c r="L18" s="20">
        <v>25781</v>
      </c>
      <c r="M18" s="20">
        <v>28572</v>
      </c>
      <c r="N18" s="20">
        <v>29078</v>
      </c>
      <c r="O18" s="347"/>
    </row>
    <row r="19" spans="1:15" ht="12" customHeight="1">
      <c r="A19" s="56"/>
      <c r="B19" s="12" t="s">
        <v>242</v>
      </c>
      <c r="C19" s="14"/>
      <c r="D19" s="20">
        <v>15345</v>
      </c>
      <c r="E19" s="20">
        <v>15630</v>
      </c>
      <c r="F19" s="20">
        <v>16050</v>
      </c>
      <c r="G19" s="20">
        <v>16120</v>
      </c>
      <c r="H19" s="20">
        <v>16978</v>
      </c>
      <c r="I19" s="20">
        <f>'[1]P&amp;L'!I19</f>
        <v>18231</v>
      </c>
      <c r="J19" s="20">
        <v>18270</v>
      </c>
      <c r="K19" s="347">
        <v>18483</v>
      </c>
      <c r="L19" s="20">
        <v>19273</v>
      </c>
      <c r="M19" s="20">
        <v>20748</v>
      </c>
      <c r="N19" s="20">
        <v>20779</v>
      </c>
      <c r="O19" s="347"/>
    </row>
    <row r="20" spans="1:15" ht="12" customHeight="1">
      <c r="A20" s="56"/>
      <c r="B20" s="12" t="s">
        <v>102</v>
      </c>
      <c r="C20" s="13"/>
      <c r="D20" s="289">
        <v>4452</v>
      </c>
      <c r="E20" s="289">
        <v>3608</v>
      </c>
      <c r="F20" s="289">
        <v>3566</v>
      </c>
      <c r="G20" s="289">
        <v>5274</v>
      </c>
      <c r="H20" s="289">
        <v>3830</v>
      </c>
      <c r="I20" s="20">
        <f>'[1]P&amp;L'!I20</f>
        <v>3833</v>
      </c>
      <c r="J20" s="20">
        <v>4941</v>
      </c>
      <c r="K20" s="347">
        <v>7349</v>
      </c>
      <c r="L20" s="289">
        <v>5242</v>
      </c>
      <c r="M20" s="20">
        <v>4781</v>
      </c>
      <c r="N20" s="20">
        <v>4996</v>
      </c>
      <c r="O20" s="347"/>
    </row>
    <row r="21" spans="1:15" ht="12" customHeight="1">
      <c r="A21" s="56"/>
      <c r="B21" s="12" t="s">
        <v>218</v>
      </c>
      <c r="C21" s="13"/>
      <c r="D21" s="289">
        <v>3222</v>
      </c>
      <c r="E21" s="289">
        <v>3314</v>
      </c>
      <c r="F21" s="289">
        <v>3333</v>
      </c>
      <c r="G21" s="289">
        <v>3357</v>
      </c>
      <c r="H21" s="289">
        <v>3381</v>
      </c>
      <c r="I21" s="20">
        <f>'[1]P&amp;L'!I21</f>
        <v>3491</v>
      </c>
      <c r="J21" s="20">
        <v>3593</v>
      </c>
      <c r="K21" s="347">
        <v>3634</v>
      </c>
      <c r="L21" s="289">
        <v>3771</v>
      </c>
      <c r="M21" s="20">
        <v>3933</v>
      </c>
      <c r="N21" s="20">
        <v>4017</v>
      </c>
      <c r="O21" s="347"/>
    </row>
    <row r="22" spans="1:15" ht="12" customHeight="1">
      <c r="A22" s="56"/>
      <c r="B22" s="4" t="s">
        <v>112</v>
      </c>
      <c r="C22" s="13"/>
      <c r="D22" s="20">
        <v>4885</v>
      </c>
      <c r="E22" s="20">
        <v>5178</v>
      </c>
      <c r="F22" s="20">
        <v>5512</v>
      </c>
      <c r="G22" s="20">
        <v>5396</v>
      </c>
      <c r="H22" s="20">
        <v>5067</v>
      </c>
      <c r="I22" s="20">
        <f>'[1]P&amp;L'!I22</f>
        <v>5076</v>
      </c>
      <c r="J22" s="20">
        <v>5798</v>
      </c>
      <c r="K22" s="347">
        <v>5493</v>
      </c>
      <c r="L22" s="20">
        <v>5242</v>
      </c>
      <c r="M22" s="20">
        <v>5527</v>
      </c>
      <c r="N22" s="20">
        <v>5464</v>
      </c>
      <c r="O22" s="347"/>
    </row>
    <row r="23" spans="1:15" ht="12" customHeight="1">
      <c r="A23" s="58"/>
      <c r="B23" s="328" t="s">
        <v>243</v>
      </c>
      <c r="C23" s="59"/>
      <c r="D23" s="283">
        <v>2675</v>
      </c>
      <c r="E23" s="283">
        <v>4015</v>
      </c>
      <c r="F23" s="283">
        <v>3571</v>
      </c>
      <c r="G23" s="291">
        <v>4025</v>
      </c>
      <c r="H23" s="283">
        <v>3950</v>
      </c>
      <c r="I23" s="291">
        <f>'[1]P&amp;L'!I23</f>
        <v>4333</v>
      </c>
      <c r="J23" s="283">
        <v>4467</v>
      </c>
      <c r="K23" s="348">
        <v>4371</v>
      </c>
      <c r="L23" s="283">
        <v>4327</v>
      </c>
      <c r="M23" s="291">
        <v>3977</v>
      </c>
      <c r="N23" s="283">
        <v>3810</v>
      </c>
      <c r="O23" s="348"/>
    </row>
    <row r="24" spans="1:15" ht="12" customHeight="1">
      <c r="A24" s="56"/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s="10" customFormat="1" ht="12" customHeight="1">
      <c r="A25" s="60"/>
      <c r="B25" s="41" t="s">
        <v>114</v>
      </c>
      <c r="C25" s="17"/>
      <c r="D25" s="39">
        <v>56884</v>
      </c>
      <c r="E25" s="39">
        <v>58450</v>
      </c>
      <c r="F25" s="39">
        <v>59412</v>
      </c>
      <c r="G25" s="39">
        <v>62273</v>
      </c>
      <c r="H25" s="39">
        <v>63084</v>
      </c>
      <c r="I25" s="39">
        <f>'[1]P&amp;L'!I25</f>
        <v>67101</v>
      </c>
      <c r="J25" s="39">
        <v>69503</v>
      </c>
      <c r="K25" s="39">
        <v>72227</v>
      </c>
      <c r="L25" s="39">
        <v>72571</v>
      </c>
      <c r="M25" s="39">
        <v>76886</v>
      </c>
      <c r="N25" s="39">
        <f>SUM(N17:N23)</f>
        <v>77369</v>
      </c>
      <c r="O25" s="39"/>
    </row>
    <row r="26" spans="1:15" s="10" customFormat="1" ht="12" customHeight="1">
      <c r="A26" s="70"/>
      <c r="B26" s="37"/>
      <c r="C26" s="3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0" customFormat="1" ht="12" customHeight="1">
      <c r="A27" s="61"/>
      <c r="B27" s="38" t="s">
        <v>8</v>
      </c>
      <c r="C27" s="17"/>
      <c r="D27" s="39">
        <v>15615</v>
      </c>
      <c r="E27" s="39">
        <v>18701</v>
      </c>
      <c r="F27" s="39">
        <v>19971</v>
      </c>
      <c r="G27" s="39">
        <v>22185</v>
      </c>
      <c r="H27" s="39">
        <v>20480</v>
      </c>
      <c r="I27" s="39">
        <f>'[1]P&amp;L'!I27</f>
        <v>19661</v>
      </c>
      <c r="J27" s="39">
        <v>20736</v>
      </c>
      <c r="K27" s="39">
        <v>25258</v>
      </c>
      <c r="L27" s="39">
        <v>20749</v>
      </c>
      <c r="M27" s="39">
        <v>23074</v>
      </c>
      <c r="N27" s="39">
        <v>23742</v>
      </c>
      <c r="O27" s="39"/>
    </row>
    <row r="28" spans="1:15" s="11" customFormat="1" ht="12" customHeight="1">
      <c r="A28" s="70"/>
      <c r="B28" s="37"/>
      <c r="C28" s="4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63" customFormat="1" ht="12" customHeight="1">
      <c r="A29" s="329" t="s">
        <v>9</v>
      </c>
      <c r="B29" s="9"/>
      <c r="C29" s="62"/>
      <c r="D29" s="40">
        <v>174055</v>
      </c>
      <c r="E29" s="40">
        <v>182496</v>
      </c>
      <c r="F29" s="40">
        <v>190915</v>
      </c>
      <c r="G29" s="40">
        <v>199203</v>
      </c>
      <c r="H29" s="40">
        <v>195870</v>
      </c>
      <c r="I29" s="40">
        <f>'[1]P&amp;L'!I29</f>
        <v>208090</v>
      </c>
      <c r="J29" s="40">
        <v>216225</v>
      </c>
      <c r="K29" s="40">
        <v>229187</v>
      </c>
      <c r="L29" s="40">
        <v>224229</v>
      </c>
      <c r="M29" s="40">
        <v>240607</v>
      </c>
      <c r="N29" s="40">
        <v>246132</v>
      </c>
      <c r="O29" s="40"/>
    </row>
    <row r="30" spans="1:15" ht="12" customHeight="1">
      <c r="A30" s="56"/>
      <c r="B30" s="4"/>
      <c r="C30" s="1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" customHeight="1">
      <c r="A31" s="330"/>
      <c r="C31" s="7" t="s">
        <v>219</v>
      </c>
      <c r="D31" s="20">
        <v>-6038</v>
      </c>
      <c r="E31" s="292">
        <v>-5801</v>
      </c>
      <c r="F31" s="20">
        <v>-5983</v>
      </c>
      <c r="G31" s="292">
        <v>-6151</v>
      </c>
      <c r="H31" s="20">
        <v>-5523</v>
      </c>
      <c r="I31" s="292">
        <f>'[1]P&amp;L'!I31</f>
        <v>-5701</v>
      </c>
      <c r="J31" s="20">
        <v>-5954</v>
      </c>
      <c r="K31" s="349">
        <v>-5752</v>
      </c>
      <c r="L31" s="20">
        <v>-4329</v>
      </c>
      <c r="M31" s="292">
        <v>-4850</v>
      </c>
      <c r="N31" s="20">
        <v>-5062</v>
      </c>
      <c r="O31" s="349"/>
    </row>
    <row r="32" spans="1:15" ht="12" customHeight="1">
      <c r="A32" s="330"/>
      <c r="C32" s="7" t="s">
        <v>228</v>
      </c>
      <c r="D32" s="20">
        <v>-11165</v>
      </c>
      <c r="E32" s="292">
        <v>-13418</v>
      </c>
      <c r="F32" s="20">
        <v>-13845</v>
      </c>
      <c r="G32" s="292">
        <v>-15908</v>
      </c>
      <c r="H32" s="20">
        <v>-14837</v>
      </c>
      <c r="I32" s="292">
        <f>'[1]P&amp;L'!I32</f>
        <v>-14830</v>
      </c>
      <c r="J32" s="20">
        <v>-14804</v>
      </c>
      <c r="K32" s="349">
        <v>-18519</v>
      </c>
      <c r="L32" s="20">
        <v>-15101</v>
      </c>
      <c r="M32" s="292">
        <v>-15439</v>
      </c>
      <c r="N32" s="20">
        <v>-17066</v>
      </c>
      <c r="O32" s="349"/>
    </row>
    <row r="33" spans="1:15" ht="12" customHeight="1">
      <c r="A33" s="153"/>
      <c r="C33" s="7" t="s">
        <v>101</v>
      </c>
      <c r="D33" s="20">
        <v>-1944</v>
      </c>
      <c r="E33" s="292">
        <v>-1954</v>
      </c>
      <c r="F33" s="20">
        <v>-1410</v>
      </c>
      <c r="G33" s="292">
        <v>-3902</v>
      </c>
      <c r="H33" s="20">
        <v>-2069</v>
      </c>
      <c r="I33" s="292">
        <f>'[1]P&amp;L'!I33</f>
        <v>-2354</v>
      </c>
      <c r="J33" s="20">
        <v>-2733</v>
      </c>
      <c r="K33" s="349">
        <v>-6877</v>
      </c>
      <c r="L33" s="20">
        <v>-3398</v>
      </c>
      <c r="M33" s="292">
        <v>-3059</v>
      </c>
      <c r="N33" s="20">
        <v>-3714</v>
      </c>
      <c r="O33" s="349"/>
    </row>
    <row r="34" spans="1:15" ht="12" customHeight="1">
      <c r="A34" s="153"/>
      <c r="C34" s="7" t="s">
        <v>100</v>
      </c>
      <c r="D34" s="20">
        <v>-6633</v>
      </c>
      <c r="E34" s="292">
        <v>-6564</v>
      </c>
      <c r="F34" s="20">
        <v>-6593</v>
      </c>
      <c r="G34" s="292">
        <v>-6457</v>
      </c>
      <c r="H34" s="20">
        <v>-6350</v>
      </c>
      <c r="I34" s="292">
        <f>'[1]P&amp;L'!I34</f>
        <v>-6422</v>
      </c>
      <c r="J34" s="20">
        <v>-6330</v>
      </c>
      <c r="K34" s="349">
        <v>-6358</v>
      </c>
      <c r="L34" s="20">
        <v>-6305</v>
      </c>
      <c r="M34" s="292">
        <v>-6453</v>
      </c>
      <c r="N34" s="20">
        <v>-6152</v>
      </c>
      <c r="O34" s="349"/>
    </row>
    <row r="35" spans="1:15" ht="12" customHeight="1">
      <c r="A35" s="153"/>
      <c r="C35" s="4" t="s">
        <v>109</v>
      </c>
      <c r="D35" s="20">
        <v>-47377</v>
      </c>
      <c r="E35" s="20">
        <v>-49268</v>
      </c>
      <c r="F35" s="20">
        <v>-52755</v>
      </c>
      <c r="G35" s="20">
        <v>-60985</v>
      </c>
      <c r="H35" s="20">
        <v>-53004</v>
      </c>
      <c r="I35" s="20">
        <f>'[1]P&amp;L'!I35</f>
        <v>-53551</v>
      </c>
      <c r="J35" s="20">
        <v>-55150</v>
      </c>
      <c r="K35" s="347">
        <v>-69201</v>
      </c>
      <c r="L35" s="20">
        <v>-59638</v>
      </c>
      <c r="M35" s="20">
        <v>-59339</v>
      </c>
      <c r="N35" s="20">
        <v>-62375</v>
      </c>
      <c r="O35" s="347"/>
    </row>
    <row r="36" spans="1:15" ht="12" customHeight="1">
      <c r="A36" s="331"/>
      <c r="B36" s="293" t="s">
        <v>10</v>
      </c>
      <c r="C36" s="293"/>
      <c r="D36" s="287">
        <v>-73157</v>
      </c>
      <c r="E36" s="287">
        <v>-77005</v>
      </c>
      <c r="F36" s="287">
        <v>-80586</v>
      </c>
      <c r="G36" s="287">
        <v>-93403</v>
      </c>
      <c r="H36" s="287">
        <v>-81783</v>
      </c>
      <c r="I36" s="287">
        <f>'[1]P&amp;L'!I36</f>
        <v>-82858</v>
      </c>
      <c r="J36" s="287">
        <v>-84971</v>
      </c>
      <c r="K36" s="350">
        <v>-106707</v>
      </c>
      <c r="L36" s="287">
        <v>-88771</v>
      </c>
      <c r="M36" s="287">
        <v>-89140</v>
      </c>
      <c r="N36" s="287">
        <v>-94369</v>
      </c>
      <c r="O36" s="350"/>
    </row>
    <row r="37" spans="1:15" ht="12" customHeight="1">
      <c r="A37" s="332" t="s">
        <v>103</v>
      </c>
      <c r="B37" s="38"/>
      <c r="C37" s="38"/>
      <c r="D37" s="43">
        <v>100898</v>
      </c>
      <c r="E37" s="43">
        <v>105491</v>
      </c>
      <c r="F37" s="43">
        <v>110329</v>
      </c>
      <c r="G37" s="43">
        <v>105800</v>
      </c>
      <c r="H37" s="43">
        <v>114087</v>
      </c>
      <c r="I37" s="43">
        <f>'[1]P&amp;L'!I37</f>
        <v>125232</v>
      </c>
      <c r="J37" s="43">
        <v>131254</v>
      </c>
      <c r="K37" s="351">
        <v>122480</v>
      </c>
      <c r="L37" s="43">
        <v>135458</v>
      </c>
      <c r="M37" s="43">
        <v>151467</v>
      </c>
      <c r="N37" s="39">
        <f>SUM(N29+N36)</f>
        <v>151763</v>
      </c>
      <c r="O37" s="351"/>
    </row>
    <row r="38" spans="1:15" ht="12" customHeight="1">
      <c r="A38" s="153"/>
      <c r="B38" s="7"/>
      <c r="C38" s="7"/>
      <c r="D38" s="20"/>
      <c r="E38" s="20"/>
      <c r="F38" s="20"/>
      <c r="G38" s="20"/>
      <c r="H38" s="20"/>
      <c r="I38" s="20"/>
      <c r="J38" s="20"/>
      <c r="K38" s="347"/>
      <c r="L38" s="20"/>
      <c r="M38" s="20"/>
      <c r="N38" s="20"/>
      <c r="O38" s="347"/>
    </row>
    <row r="39" spans="1:15" ht="12" customHeight="1">
      <c r="A39" s="153"/>
      <c r="B39" s="7" t="s">
        <v>11</v>
      </c>
      <c r="C39" s="7"/>
      <c r="D39" s="20">
        <v>-18370</v>
      </c>
      <c r="E39" s="20">
        <v>-18824</v>
      </c>
      <c r="F39" s="20">
        <v>-20848</v>
      </c>
      <c r="G39" s="20">
        <v>-19247</v>
      </c>
      <c r="H39" s="20">
        <v>-19633</v>
      </c>
      <c r="I39" s="20">
        <f>'[1]P&amp;L'!I39</f>
        <v>-20318</v>
      </c>
      <c r="J39" s="20">
        <v>-21050</v>
      </c>
      <c r="K39" s="347">
        <v>-22687</v>
      </c>
      <c r="L39" s="20">
        <v>-21780</v>
      </c>
      <c r="M39" s="20">
        <v>-24955</v>
      </c>
      <c r="N39" s="20">
        <v>-25350</v>
      </c>
      <c r="O39" s="347"/>
    </row>
    <row r="40" spans="1:15" ht="12" customHeight="1">
      <c r="A40" s="153"/>
      <c r="B40" s="7" t="s">
        <v>159</v>
      </c>
      <c r="C40" s="7"/>
      <c r="D40" s="20">
        <v>-35369</v>
      </c>
      <c r="E40" s="20">
        <v>-35219</v>
      </c>
      <c r="F40" s="20">
        <v>-33890</v>
      </c>
      <c r="G40" s="20">
        <v>-34290</v>
      </c>
      <c r="H40" s="20">
        <v>-33582</v>
      </c>
      <c r="I40" s="20">
        <f>'[1]P&amp;L'!I40</f>
        <v>-34896</v>
      </c>
      <c r="J40" s="20">
        <v>-34738</v>
      </c>
      <c r="K40" s="347">
        <v>-35952</v>
      </c>
      <c r="L40" s="20">
        <v>-35253</v>
      </c>
      <c r="M40" s="20">
        <v>-35905</v>
      </c>
      <c r="N40" s="20">
        <v>-33987</v>
      </c>
      <c r="O40" s="347"/>
    </row>
    <row r="41" spans="1:15" ht="12" customHeight="1">
      <c r="A41" s="153"/>
      <c r="B41" s="7" t="s">
        <v>99</v>
      </c>
      <c r="C41" s="21"/>
      <c r="D41" s="20">
        <v>-7328</v>
      </c>
      <c r="E41" s="20">
        <v>-109</v>
      </c>
      <c r="F41" s="20">
        <v>-10</v>
      </c>
      <c r="G41" s="294">
        <v>0</v>
      </c>
      <c r="H41" s="20">
        <v>-7828</v>
      </c>
      <c r="I41" s="20">
        <f>'[1]P&amp;L'!I41</f>
        <v>161</v>
      </c>
      <c r="J41" s="20">
        <v>0</v>
      </c>
      <c r="K41" s="347">
        <v>0</v>
      </c>
      <c r="L41" s="20">
        <v>0</v>
      </c>
      <c r="M41" s="20">
        <v>0</v>
      </c>
      <c r="N41" s="20">
        <v>0</v>
      </c>
      <c r="O41" s="347"/>
    </row>
    <row r="42" spans="1:15" ht="12" customHeight="1">
      <c r="A42" s="153"/>
      <c r="B42" s="7" t="s">
        <v>235</v>
      </c>
      <c r="C42" s="21"/>
      <c r="D42" s="20">
        <v>0</v>
      </c>
      <c r="E42" s="20">
        <v>-12398</v>
      </c>
      <c r="F42" s="20">
        <v>-6476</v>
      </c>
      <c r="G42" s="294">
        <v>-5709</v>
      </c>
      <c r="H42" s="20">
        <v>-7210</v>
      </c>
      <c r="I42" s="20">
        <f>'[1]P&amp;L'!I42</f>
        <v>-7494</v>
      </c>
      <c r="J42" s="20">
        <v>-7510</v>
      </c>
      <c r="K42" s="347">
        <v>-7749</v>
      </c>
      <c r="L42" s="20">
        <v>-8857</v>
      </c>
      <c r="M42" s="20">
        <v>-9120</v>
      </c>
      <c r="N42" s="20">
        <v>-9150</v>
      </c>
      <c r="O42" s="347"/>
    </row>
    <row r="43" spans="1:15" ht="12" customHeight="1">
      <c r="A43" s="333"/>
      <c r="B43" s="306" t="s">
        <v>220</v>
      </c>
      <c r="C43" s="306"/>
      <c r="D43" s="283">
        <v>-17125</v>
      </c>
      <c r="E43" s="283">
        <v>-16938</v>
      </c>
      <c r="F43" s="283">
        <v>-18884</v>
      </c>
      <c r="G43" s="283">
        <v>-20527</v>
      </c>
      <c r="H43" s="283">
        <v>-22075</v>
      </c>
      <c r="I43" s="291">
        <f>'[1]P&amp;L'!I43</f>
        <v>-22540</v>
      </c>
      <c r="J43" s="283">
        <v>-23149</v>
      </c>
      <c r="K43" s="291">
        <v>-21865</v>
      </c>
      <c r="L43" s="283">
        <v>-21137</v>
      </c>
      <c r="M43" s="291">
        <v>-21012</v>
      </c>
      <c r="N43" s="283">
        <v>-22371</v>
      </c>
      <c r="O43" s="291"/>
    </row>
    <row r="44" spans="1:15" ht="12" customHeight="1">
      <c r="A44" s="153"/>
      <c r="B44" s="7"/>
      <c r="C44" s="7"/>
      <c r="D44" s="20"/>
      <c r="E44" s="20"/>
      <c r="F44" s="20"/>
      <c r="G44" s="20"/>
      <c r="H44" s="20"/>
      <c r="I44" s="20"/>
      <c r="J44" s="20"/>
      <c r="K44" s="347"/>
      <c r="L44" s="20"/>
      <c r="M44" s="20"/>
      <c r="N44" s="20"/>
      <c r="O44" s="347"/>
    </row>
    <row r="45" spans="1:15" s="10" customFormat="1" ht="12" customHeight="1">
      <c r="A45" s="332"/>
      <c r="B45" s="38" t="s">
        <v>12</v>
      </c>
      <c r="C45" s="38"/>
      <c r="D45" s="43">
        <v>-151349</v>
      </c>
      <c r="E45" s="43">
        <v>-162231</v>
      </c>
      <c r="F45" s="43">
        <v>-160694</v>
      </c>
      <c r="G45" s="43">
        <v>-173176</v>
      </c>
      <c r="H45" s="43">
        <v>-172111</v>
      </c>
      <c r="I45" s="43">
        <f>'[1]P&amp;L'!I45</f>
        <v>-167945</v>
      </c>
      <c r="J45" s="43">
        <v>-171418</v>
      </c>
      <c r="K45" s="351">
        <v>-194960</v>
      </c>
      <c r="L45" s="43">
        <v>-175798</v>
      </c>
      <c r="M45" s="43">
        <v>-180132</v>
      </c>
      <c r="N45" s="43">
        <v>-185227</v>
      </c>
      <c r="O45" s="351"/>
    </row>
    <row r="46" spans="1:15" s="11" customFormat="1" ht="12" customHeight="1">
      <c r="A46" s="334"/>
      <c r="B46" s="295"/>
      <c r="C46" s="295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s="10" customFormat="1" ht="12" customHeight="1">
      <c r="A47" s="153"/>
      <c r="B47" s="7" t="s">
        <v>13</v>
      </c>
      <c r="C47" s="21"/>
      <c r="D47" s="20">
        <v>4071</v>
      </c>
      <c r="E47" s="20">
        <v>683</v>
      </c>
      <c r="F47" s="20">
        <v>1085</v>
      </c>
      <c r="G47" s="294">
        <v>2382</v>
      </c>
      <c r="H47" s="20">
        <v>688</v>
      </c>
      <c r="I47" s="20">
        <f>'[1]P&amp;L'!I47</f>
        <v>880</v>
      </c>
      <c r="J47" s="20">
        <v>907</v>
      </c>
      <c r="K47" s="347">
        <v>2583</v>
      </c>
      <c r="L47" s="20">
        <v>909</v>
      </c>
      <c r="M47" s="20">
        <v>770</v>
      </c>
      <c r="N47" s="20">
        <v>1282</v>
      </c>
      <c r="O47" s="347"/>
    </row>
    <row r="48" spans="1:15" s="11" customFormat="1" ht="12" customHeight="1">
      <c r="A48" s="334"/>
      <c r="B48" s="295"/>
      <c r="C48" s="307"/>
      <c r="D48" s="296"/>
      <c r="E48" s="296"/>
      <c r="F48" s="296"/>
      <c r="G48" s="296"/>
      <c r="H48" s="296"/>
      <c r="I48" s="296"/>
      <c r="J48" s="296"/>
      <c r="K48" s="352"/>
      <c r="L48" s="296"/>
      <c r="M48" s="296"/>
      <c r="N48" s="296"/>
      <c r="O48" s="352"/>
    </row>
    <row r="49" spans="1:15" s="10" customFormat="1" ht="12" customHeight="1">
      <c r="A49" s="335" t="s">
        <v>14</v>
      </c>
      <c r="B49" s="297"/>
      <c r="C49" s="38"/>
      <c r="D49" s="298">
        <v>26777</v>
      </c>
      <c r="E49" s="298">
        <v>22686</v>
      </c>
      <c r="F49" s="298">
        <v>31306</v>
      </c>
      <c r="G49" s="298">
        <v>28409</v>
      </c>
      <c r="H49" s="298">
        <v>24447</v>
      </c>
      <c r="I49" s="298">
        <f>'[1]P&amp;L'!I49</f>
        <v>41025</v>
      </c>
      <c r="J49" s="298">
        <v>45714</v>
      </c>
      <c r="K49" s="353">
        <v>36810</v>
      </c>
      <c r="L49" s="298">
        <v>49340</v>
      </c>
      <c r="M49" s="298">
        <v>61245</v>
      </c>
      <c r="N49" s="298">
        <v>62187</v>
      </c>
      <c r="O49" s="353"/>
    </row>
    <row r="50" spans="1:15" s="10" customFormat="1" ht="12" customHeight="1">
      <c r="A50" s="330"/>
      <c r="B50" s="7"/>
      <c r="C50" s="7"/>
      <c r="D50" s="20"/>
      <c r="E50" s="20"/>
      <c r="F50" s="20"/>
      <c r="G50" s="20"/>
      <c r="H50" s="20"/>
      <c r="I50" s="20"/>
      <c r="J50" s="20"/>
      <c r="K50" s="347"/>
      <c r="L50" s="20"/>
      <c r="M50" s="20"/>
      <c r="N50" s="20"/>
      <c r="O50" s="347"/>
    </row>
    <row r="51" spans="1:15" s="10" customFormat="1" ht="12" customHeight="1">
      <c r="A51" s="330"/>
      <c r="B51" s="294"/>
      <c r="C51" s="308" t="s">
        <v>193</v>
      </c>
      <c r="D51" s="20">
        <v>154</v>
      </c>
      <c r="E51" s="20">
        <v>262</v>
      </c>
      <c r="F51" s="20">
        <v>118</v>
      </c>
      <c r="G51" s="20">
        <v>1054</v>
      </c>
      <c r="H51" s="20">
        <v>621</v>
      </c>
      <c r="I51" s="20">
        <f>'[1]P&amp;L'!I51</f>
        <v>975</v>
      </c>
      <c r="J51" s="20">
        <v>839</v>
      </c>
      <c r="K51" s="347">
        <v>1693</v>
      </c>
      <c r="L51" s="20">
        <v>1516</v>
      </c>
      <c r="M51" s="20">
        <v>1161</v>
      </c>
      <c r="N51" s="20">
        <v>763</v>
      </c>
      <c r="O51" s="347"/>
    </row>
    <row r="52" spans="1:15" s="10" customFormat="1" ht="12" customHeight="1">
      <c r="A52" s="330"/>
      <c r="B52" s="294"/>
      <c r="C52" s="308" t="s">
        <v>194</v>
      </c>
      <c r="D52" s="20">
        <v>-3414</v>
      </c>
      <c r="E52" s="20">
        <v>-3544</v>
      </c>
      <c r="F52" s="20">
        <v>-4003</v>
      </c>
      <c r="G52" s="20">
        <v>-6635</v>
      </c>
      <c r="H52" s="20">
        <v>-6343</v>
      </c>
      <c r="I52" s="20">
        <f>'[1]P&amp;L'!I52</f>
        <v>-6157</v>
      </c>
      <c r="J52" s="20">
        <v>-6525</v>
      </c>
      <c r="K52" s="347">
        <v>-5977</v>
      </c>
      <c r="L52" s="20">
        <v>-5409</v>
      </c>
      <c r="M52" s="20">
        <v>-5051</v>
      </c>
      <c r="N52" s="20">
        <v>-5555</v>
      </c>
      <c r="O52" s="347"/>
    </row>
    <row r="53" spans="1:15" s="2" customFormat="1" ht="12" customHeight="1">
      <c r="A53" s="330"/>
      <c r="B53" s="309"/>
      <c r="C53" s="310" t="s">
        <v>221</v>
      </c>
      <c r="D53" s="291">
        <v>289</v>
      </c>
      <c r="E53" s="291">
        <v>-3231</v>
      </c>
      <c r="F53" s="291">
        <v>-4247</v>
      </c>
      <c r="G53" s="299">
        <v>-1612</v>
      </c>
      <c r="H53" s="291">
        <v>-2933</v>
      </c>
      <c r="I53" s="291">
        <f>'[1]P&amp;L'!I53</f>
        <v>-6810</v>
      </c>
      <c r="J53" s="291">
        <v>-9654</v>
      </c>
      <c r="K53" s="348">
        <v>-3769</v>
      </c>
      <c r="L53" s="291">
        <v>-3912</v>
      </c>
      <c r="M53" s="291">
        <v>-4010</v>
      </c>
      <c r="N53" s="291">
        <v>-3618</v>
      </c>
      <c r="O53" s="348"/>
    </row>
    <row r="54" spans="1:15" ht="12" customHeight="1">
      <c r="A54" s="153"/>
      <c r="B54" s="24" t="s">
        <v>15</v>
      </c>
      <c r="C54" s="24"/>
      <c r="D54" s="24">
        <v>-2971</v>
      </c>
      <c r="E54" s="24">
        <v>-6513</v>
      </c>
      <c r="F54" s="24">
        <v>-8132</v>
      </c>
      <c r="G54" s="24">
        <v>-7193</v>
      </c>
      <c r="H54" s="24">
        <v>-8655</v>
      </c>
      <c r="I54" s="24">
        <f>'[1]P&amp;L'!I54</f>
        <v>-11992</v>
      </c>
      <c r="J54" s="24">
        <v>-15340</v>
      </c>
      <c r="K54" s="354">
        <v>-8053</v>
      </c>
      <c r="L54" s="24">
        <v>-7805</v>
      </c>
      <c r="M54" s="24">
        <v>-7900</v>
      </c>
      <c r="N54" s="24">
        <v>-8410</v>
      </c>
      <c r="O54" s="354"/>
    </row>
    <row r="55" spans="1:15" ht="12" customHeight="1">
      <c r="A55" s="153"/>
      <c r="B55" s="7"/>
      <c r="C55" s="7"/>
      <c r="D55" s="20"/>
      <c r="E55" s="20"/>
      <c r="F55" s="20"/>
      <c r="G55" s="20"/>
      <c r="H55" s="20"/>
      <c r="I55" s="20"/>
      <c r="J55" s="20"/>
      <c r="K55" s="347"/>
      <c r="L55" s="20"/>
      <c r="M55" s="20"/>
      <c r="N55" s="20"/>
      <c r="O55" s="347"/>
    </row>
    <row r="56" spans="1:15" ht="12" customHeight="1">
      <c r="A56" s="333"/>
      <c r="B56" s="306" t="s">
        <v>222</v>
      </c>
      <c r="C56" s="306"/>
      <c r="D56" s="300">
        <v>26</v>
      </c>
      <c r="E56" s="300">
        <v>0</v>
      </c>
      <c r="F56" s="300">
        <v>0</v>
      </c>
      <c r="G56" s="300">
        <v>0</v>
      </c>
      <c r="H56" s="300">
        <v>0</v>
      </c>
      <c r="I56" s="324">
        <f>'[1]P&amp;L'!I56</f>
        <v>0</v>
      </c>
      <c r="J56" s="300">
        <v>0</v>
      </c>
      <c r="K56" s="355">
        <v>0</v>
      </c>
      <c r="L56" s="300">
        <v>0</v>
      </c>
      <c r="M56" s="324">
        <v>0</v>
      </c>
      <c r="N56" s="300">
        <v>0</v>
      </c>
      <c r="O56" s="355"/>
    </row>
    <row r="57" spans="1:15" ht="12" customHeight="1">
      <c r="A57" s="330"/>
      <c r="B57" s="7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s="10" customFormat="1" ht="12" customHeight="1">
      <c r="A58" s="332" t="s">
        <v>16</v>
      </c>
      <c r="B58" s="38"/>
      <c r="C58" s="38"/>
      <c r="D58" s="43">
        <v>23832</v>
      </c>
      <c r="E58" s="43">
        <v>16173</v>
      </c>
      <c r="F58" s="43">
        <v>23174</v>
      </c>
      <c r="G58" s="43">
        <v>21216</v>
      </c>
      <c r="H58" s="43">
        <v>15792</v>
      </c>
      <c r="I58" s="43">
        <f>'[1]P&amp;L'!I58</f>
        <v>29033</v>
      </c>
      <c r="J58" s="43">
        <v>30374</v>
      </c>
      <c r="K58" s="43">
        <v>28757</v>
      </c>
      <c r="L58" s="43">
        <v>41535</v>
      </c>
      <c r="M58" s="43">
        <v>53345</v>
      </c>
      <c r="N58" s="43">
        <v>53777</v>
      </c>
      <c r="O58" s="43"/>
    </row>
    <row r="59" spans="1:15" s="2" customFormat="1" ht="12" customHeight="1">
      <c r="A59" s="330"/>
      <c r="B59" s="7"/>
      <c r="C59" s="7"/>
      <c r="D59" s="20"/>
      <c r="E59" s="20"/>
      <c r="F59" s="20"/>
      <c r="G59" s="20"/>
      <c r="H59" s="20"/>
      <c r="I59" s="20"/>
      <c r="J59" s="20"/>
      <c r="K59" s="347"/>
      <c r="L59" s="20"/>
      <c r="M59" s="20"/>
      <c r="N59" s="20"/>
      <c r="O59" s="347"/>
    </row>
    <row r="60" spans="1:15" ht="12" customHeight="1">
      <c r="A60" s="153"/>
      <c r="B60" s="7" t="s">
        <v>17</v>
      </c>
      <c r="C60" s="7"/>
      <c r="D60" s="300">
        <v>-4490</v>
      </c>
      <c r="E60" s="300">
        <v>-4445</v>
      </c>
      <c r="F60" s="300">
        <v>-4686</v>
      </c>
      <c r="G60" s="300">
        <v>-3700</v>
      </c>
      <c r="H60" s="300">
        <v>-4017</v>
      </c>
      <c r="I60" s="325">
        <f>'[1]P&amp;L'!I60</f>
        <v>-5358</v>
      </c>
      <c r="J60" s="300">
        <v>-5721</v>
      </c>
      <c r="K60" s="356">
        <v>-4456</v>
      </c>
      <c r="L60" s="300">
        <v>-6519</v>
      </c>
      <c r="M60" s="325">
        <v>-8704</v>
      </c>
      <c r="N60" s="300">
        <v>-7833</v>
      </c>
      <c r="O60" s="356"/>
    </row>
    <row r="61" spans="1:15" ht="12" customHeight="1">
      <c r="A61" s="336"/>
      <c r="B61" s="293"/>
      <c r="C61" s="293"/>
      <c r="D61" s="20"/>
      <c r="E61" s="20"/>
      <c r="F61" s="20"/>
      <c r="G61" s="20"/>
      <c r="H61" s="20"/>
      <c r="I61" s="20"/>
      <c r="J61" s="20"/>
      <c r="K61" s="347"/>
      <c r="L61" s="20"/>
      <c r="M61" s="20"/>
      <c r="N61" s="20"/>
      <c r="O61" s="347"/>
    </row>
    <row r="62" spans="1:15" s="10" customFormat="1" ht="12" customHeight="1">
      <c r="A62" s="337" t="s">
        <v>18</v>
      </c>
      <c r="B62" s="46"/>
      <c r="C62" s="46"/>
      <c r="D62" s="44">
        <v>19342</v>
      </c>
      <c r="E62" s="44">
        <v>11728</v>
      </c>
      <c r="F62" s="44">
        <v>18488</v>
      </c>
      <c r="G62" s="44">
        <v>17516</v>
      </c>
      <c r="H62" s="44">
        <v>11775</v>
      </c>
      <c r="I62" s="321">
        <f>'[1]P&amp;L'!I62</f>
        <v>23675</v>
      </c>
      <c r="J62" s="44">
        <v>24653</v>
      </c>
      <c r="K62" s="321">
        <v>24301</v>
      </c>
      <c r="L62" s="44">
        <v>35016</v>
      </c>
      <c r="M62" s="321">
        <v>44641</v>
      </c>
      <c r="N62" s="44">
        <v>45944</v>
      </c>
      <c r="O62" s="321"/>
    </row>
    <row r="63" spans="1:15" ht="12" customHeight="1">
      <c r="A63" s="330"/>
      <c r="B63" s="7"/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s="2" customFormat="1" ht="12" customHeight="1">
      <c r="A64" s="326" t="s">
        <v>232</v>
      </c>
      <c r="B64" s="7"/>
      <c r="C64" s="7"/>
      <c r="D64" s="24">
        <v>63</v>
      </c>
      <c r="E64" s="24">
        <v>7532</v>
      </c>
      <c r="F64" s="24">
        <v>7116</v>
      </c>
      <c r="G64" s="24">
        <v>-5926</v>
      </c>
      <c r="H64" s="24">
        <v>-5783</v>
      </c>
      <c r="I64" s="24">
        <f>'[1]P&amp;L'!I64</f>
        <v>-2622</v>
      </c>
      <c r="J64" s="24">
        <v>5606</v>
      </c>
      <c r="K64" s="354">
        <v>-2462</v>
      </c>
      <c r="L64" s="24">
        <v>4012</v>
      </c>
      <c r="M64" s="24">
        <v>-458</v>
      </c>
      <c r="N64" s="24">
        <v>875</v>
      </c>
      <c r="O64" s="354"/>
    </row>
    <row r="65" spans="1:15" ht="12" customHeight="1">
      <c r="A65" s="326" t="s">
        <v>233</v>
      </c>
      <c r="B65" s="7"/>
      <c r="C65" s="7"/>
      <c r="D65" s="24">
        <v>80</v>
      </c>
      <c r="E65" s="24">
        <v>-72</v>
      </c>
      <c r="F65" s="24">
        <v>-54</v>
      </c>
      <c r="G65" s="24">
        <v>89</v>
      </c>
      <c r="H65" s="24">
        <v>96</v>
      </c>
      <c r="I65" s="24">
        <f>'[1]P&amp;L'!I65</f>
        <v>-55</v>
      </c>
      <c r="J65" s="24">
        <v>72</v>
      </c>
      <c r="K65" s="354">
        <v>179</v>
      </c>
      <c r="L65" s="24">
        <v>399</v>
      </c>
      <c r="M65" s="24">
        <v>345</v>
      </c>
      <c r="N65" s="24">
        <v>248</v>
      </c>
      <c r="O65" s="354"/>
    </row>
    <row r="66" spans="1:15" s="10" customFormat="1" ht="12" customHeight="1">
      <c r="A66" s="45" t="s">
        <v>122</v>
      </c>
      <c r="B66" s="46"/>
      <c r="C66" s="46"/>
      <c r="D66" s="44">
        <v>143</v>
      </c>
      <c r="E66" s="44">
        <v>7460</v>
      </c>
      <c r="F66" s="44">
        <v>7062</v>
      </c>
      <c r="G66" s="44">
        <v>-5837</v>
      </c>
      <c r="H66" s="44">
        <v>-5687</v>
      </c>
      <c r="I66" s="321">
        <f>'[1]P&amp;L'!I66</f>
        <v>-2677</v>
      </c>
      <c r="J66" s="44">
        <v>5678</v>
      </c>
      <c r="K66" s="321">
        <v>-2283</v>
      </c>
      <c r="L66" s="44">
        <v>4411</v>
      </c>
      <c r="M66" s="321">
        <v>-113</v>
      </c>
      <c r="N66" s="44">
        <v>1123</v>
      </c>
      <c r="O66" s="321"/>
    </row>
    <row r="67" spans="1:15" s="10" customFormat="1" ht="12" customHeight="1">
      <c r="A67" s="327"/>
      <c r="B67" s="295"/>
      <c r="C67" s="295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 s="10" customFormat="1">
      <c r="A68" s="45" t="s">
        <v>231</v>
      </c>
      <c r="B68" s="46"/>
      <c r="C68" s="46"/>
      <c r="D68" s="44">
        <v>19485</v>
      </c>
      <c r="E68" s="44">
        <v>19188</v>
      </c>
      <c r="F68" s="44">
        <v>25550</v>
      </c>
      <c r="G68" s="44">
        <v>11679</v>
      </c>
      <c r="H68" s="44">
        <v>6088</v>
      </c>
      <c r="I68" s="321">
        <f>'[1]P&amp;L'!I68</f>
        <v>20998</v>
      </c>
      <c r="J68" s="44">
        <v>30331</v>
      </c>
      <c r="K68" s="357">
        <v>22018</v>
      </c>
      <c r="L68" s="44">
        <v>39427</v>
      </c>
      <c r="M68" s="321">
        <v>44528</v>
      </c>
      <c r="N68" s="44">
        <v>47067</v>
      </c>
      <c r="O68" s="357"/>
    </row>
    <row r="69" spans="1:15">
      <c r="A69" s="338"/>
      <c r="B69" s="19"/>
      <c r="C69" s="19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2.75" customHeight="1">
      <c r="A70" s="338" t="s">
        <v>18</v>
      </c>
      <c r="B70" s="19"/>
      <c r="C70" s="19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>
      <c r="A71" s="338" t="s">
        <v>123</v>
      </c>
      <c r="B71" s="19"/>
      <c r="C71" s="19"/>
      <c r="D71" s="5">
        <v>18453</v>
      </c>
      <c r="E71" s="5">
        <v>10570</v>
      </c>
      <c r="F71" s="5">
        <v>17062</v>
      </c>
      <c r="G71" s="5">
        <v>16869</v>
      </c>
      <c r="H71" s="5">
        <v>10519</v>
      </c>
      <c r="I71" s="5">
        <f>'[1]P&amp;L'!I71</f>
        <v>22258</v>
      </c>
      <c r="J71" s="5">
        <v>22947</v>
      </c>
      <c r="K71" s="5">
        <v>23227</v>
      </c>
      <c r="L71" s="5">
        <v>33679</v>
      </c>
      <c r="M71" s="5">
        <v>43361</v>
      </c>
      <c r="N71" s="5">
        <v>44504</v>
      </c>
      <c r="O71" s="5"/>
    </row>
    <row r="72" spans="1:15">
      <c r="A72" s="302" t="s">
        <v>19</v>
      </c>
      <c r="B72" s="302"/>
      <c r="C72" s="19"/>
      <c r="D72" s="24">
        <v>889</v>
      </c>
      <c r="E72" s="24">
        <v>1158</v>
      </c>
      <c r="F72" s="24">
        <v>1426</v>
      </c>
      <c r="G72" s="24">
        <v>647</v>
      </c>
      <c r="H72" s="24">
        <v>1256</v>
      </c>
      <c r="I72" s="24">
        <f>'[1]P&amp;L'!I72</f>
        <v>1417</v>
      </c>
      <c r="J72" s="24">
        <v>1706</v>
      </c>
      <c r="K72" s="24">
        <v>1074</v>
      </c>
      <c r="L72" s="24">
        <v>1337</v>
      </c>
      <c r="M72" s="24">
        <v>1280</v>
      </c>
      <c r="N72" s="24">
        <v>1440</v>
      </c>
      <c r="O72" s="24"/>
    </row>
    <row r="73" spans="1:15" s="10" customFormat="1" ht="13.5" thickBot="1">
      <c r="A73" s="72"/>
      <c r="B73" s="73"/>
      <c r="C73" s="73"/>
      <c r="D73" s="25">
        <v>19342</v>
      </c>
      <c r="E73" s="25">
        <v>11728</v>
      </c>
      <c r="F73" s="25">
        <v>18488</v>
      </c>
      <c r="G73" s="25">
        <v>17516</v>
      </c>
      <c r="H73" s="25">
        <v>11775</v>
      </c>
      <c r="I73" s="25">
        <f>'[1]P&amp;L'!I73</f>
        <v>23675</v>
      </c>
      <c r="J73" s="25">
        <v>24653</v>
      </c>
      <c r="K73" s="25">
        <v>24301</v>
      </c>
      <c r="L73" s="25">
        <v>35016</v>
      </c>
      <c r="M73" s="25">
        <v>44641</v>
      </c>
      <c r="N73" s="25">
        <v>45944</v>
      </c>
      <c r="O73" s="25"/>
    </row>
    <row r="74" spans="1:15" s="10" customFormat="1" ht="13.5" thickTop="1">
      <c r="A74" s="74"/>
      <c r="B74" s="37"/>
      <c r="C74" s="37"/>
      <c r="D74" s="5"/>
      <c r="E74" s="5"/>
      <c r="F74" s="5"/>
      <c r="G74" s="5"/>
      <c r="H74" s="5"/>
      <c r="I74" s="5"/>
      <c r="J74" s="5"/>
      <c r="K74" s="358"/>
      <c r="L74" s="5"/>
      <c r="M74" s="5"/>
      <c r="N74" s="5"/>
      <c r="O74" s="358"/>
    </row>
    <row r="75" spans="1:15" s="10" customFormat="1">
      <c r="A75" s="271" t="s">
        <v>1</v>
      </c>
      <c r="B75" s="46"/>
      <c r="C75" s="51"/>
      <c r="D75" s="44">
        <v>62146</v>
      </c>
      <c r="E75" s="44">
        <v>57905</v>
      </c>
      <c r="F75" s="44">
        <v>65196</v>
      </c>
      <c r="G75" s="44">
        <v>62699</v>
      </c>
      <c r="H75" s="44">
        <v>58029</v>
      </c>
      <c r="I75" s="321">
        <f>'[1]P&amp;L'!I75</f>
        <v>75921</v>
      </c>
      <c r="J75" s="44">
        <v>80452</v>
      </c>
      <c r="K75" s="357">
        <v>72762</v>
      </c>
      <c r="L75" s="44">
        <v>84593</v>
      </c>
      <c r="M75" s="321">
        <v>97150</v>
      </c>
      <c r="N75" s="44">
        <v>96174</v>
      </c>
      <c r="O75" s="357"/>
    </row>
    <row r="76" spans="1:15">
      <c r="A76" s="339" t="s">
        <v>134</v>
      </c>
      <c r="B76" s="16"/>
      <c r="C76" s="15"/>
      <c r="D76" s="261">
        <v>0.35704805952141566</v>
      </c>
      <c r="E76" s="261">
        <v>0.3143013775958835</v>
      </c>
      <c r="F76" s="261">
        <v>0.34149228714349317</v>
      </c>
      <c r="G76" s="261">
        <v>0.31474927586431933</v>
      </c>
      <c r="H76" s="261">
        <v>0.2962628273855108</v>
      </c>
      <c r="I76" s="261">
        <f>'[1]P&amp;L'!I76</f>
        <v>0.36484694122735356</v>
      </c>
      <c r="J76" s="261">
        <v>0.37207538443750721</v>
      </c>
      <c r="K76" s="261">
        <v>0.31747874006815396</v>
      </c>
      <c r="L76" s="261">
        <v>0.37726163877107777</v>
      </c>
      <c r="M76" s="261">
        <v>0.40377046386846599</v>
      </c>
      <c r="N76" s="261">
        <v>0.39074155331285654</v>
      </c>
      <c r="O76" s="261"/>
    </row>
    <row r="77" spans="1:15">
      <c r="A77" s="2"/>
      <c r="B77" s="2"/>
      <c r="C77" s="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</row>
    <row r="78" spans="1:15" s="10" customFormat="1">
      <c r="A78" s="271" t="s">
        <v>139</v>
      </c>
      <c r="B78" s="46"/>
      <c r="C78" s="51"/>
      <c r="D78" s="44">
        <v>55815</v>
      </c>
      <c r="E78" s="44">
        <v>51395</v>
      </c>
      <c r="F78" s="44">
        <v>58578</v>
      </c>
      <c r="G78" s="44">
        <v>55725</v>
      </c>
      <c r="H78" s="44">
        <v>50821</v>
      </c>
      <c r="I78" s="321">
        <f>'[1]P&amp;L'!I78</f>
        <v>68603</v>
      </c>
      <c r="J78" s="44">
        <v>73120</v>
      </c>
      <c r="K78" s="357">
        <v>65397</v>
      </c>
      <c r="L78" s="44">
        <v>76967</v>
      </c>
      <c r="M78" s="321">
        <v>89808</v>
      </c>
      <c r="N78" s="44">
        <v>88661</v>
      </c>
      <c r="O78" s="357"/>
    </row>
    <row r="79" spans="1:15" s="10" customFormat="1">
      <c r="A79" s="76"/>
      <c r="B79" s="301"/>
      <c r="C79" s="64"/>
      <c r="D79" s="221"/>
      <c r="E79" s="221"/>
      <c r="F79" s="48"/>
      <c r="G79" s="221"/>
      <c r="H79" s="221"/>
      <c r="I79" s="221"/>
      <c r="J79" s="48"/>
      <c r="K79" s="221"/>
      <c r="L79" s="221"/>
      <c r="M79" s="221"/>
      <c r="N79" s="48"/>
      <c r="O79" s="221"/>
    </row>
    <row r="80" spans="1:15" s="10" customFormat="1" ht="13.5" thickBot="1">
      <c r="A80" s="340" t="s">
        <v>0</v>
      </c>
      <c r="B80" s="303"/>
      <c r="C80" s="49"/>
      <c r="D80" s="370">
        <v>2022</v>
      </c>
      <c r="E80" s="371"/>
      <c r="F80" s="371"/>
      <c r="G80" s="372"/>
      <c r="H80" s="370">
        <v>2023</v>
      </c>
      <c r="I80" s="371"/>
      <c r="J80" s="371"/>
      <c r="K80" s="372"/>
      <c r="L80" s="370">
        <v>2024</v>
      </c>
      <c r="M80" s="371"/>
      <c r="N80" s="371"/>
      <c r="O80" s="372"/>
    </row>
    <row r="81" spans="1:15" s="10" customFormat="1">
      <c r="A81" s="341" t="s">
        <v>124</v>
      </c>
      <c r="B81" s="304"/>
      <c r="C81" s="33"/>
      <c r="D81" s="35" t="s">
        <v>93</v>
      </c>
      <c r="E81" s="35" t="s">
        <v>94</v>
      </c>
      <c r="F81" s="35" t="s">
        <v>95</v>
      </c>
      <c r="G81" s="35" t="s">
        <v>96</v>
      </c>
      <c r="H81" s="35" t="s">
        <v>93</v>
      </c>
      <c r="I81" s="35" t="s">
        <v>94</v>
      </c>
      <c r="J81" s="35" t="s">
        <v>95</v>
      </c>
      <c r="K81" s="35" t="s">
        <v>96</v>
      </c>
      <c r="L81" s="35" t="s">
        <v>93</v>
      </c>
      <c r="M81" s="35" t="s">
        <v>94</v>
      </c>
      <c r="N81" s="35" t="s">
        <v>95</v>
      </c>
      <c r="O81" s="35" t="s">
        <v>96</v>
      </c>
    </row>
    <row r="82" spans="1:15" s="10" customFormat="1">
      <c r="A82" s="77" t="s">
        <v>125</v>
      </c>
      <c r="B82" s="50"/>
      <c r="C82" s="26"/>
      <c r="D82" s="27"/>
      <c r="E82" s="28"/>
      <c r="F82" s="28"/>
      <c r="G82" s="28"/>
      <c r="H82" s="27"/>
      <c r="I82" s="322"/>
      <c r="J82" s="28"/>
      <c r="K82" s="28"/>
      <c r="L82" s="27"/>
      <c r="M82" s="322"/>
      <c r="N82" s="28"/>
      <c r="O82" s="28"/>
    </row>
    <row r="83" spans="1:15">
      <c r="D83" s="20"/>
      <c r="E83" s="20"/>
      <c r="F83" s="20"/>
      <c r="G83" s="20"/>
      <c r="H83" s="20"/>
      <c r="I83" s="20"/>
      <c r="J83" s="20"/>
      <c r="K83" s="347"/>
      <c r="L83" s="20"/>
      <c r="M83" s="20"/>
      <c r="N83" s="20"/>
      <c r="O83" s="347"/>
    </row>
    <row r="84" spans="1:15">
      <c r="A84" s="1" t="s">
        <v>230</v>
      </c>
      <c r="D84" s="20"/>
      <c r="E84" s="20"/>
      <c r="F84" s="20"/>
      <c r="G84" s="20"/>
      <c r="H84" s="20"/>
      <c r="I84" s="20"/>
      <c r="J84" s="20"/>
      <c r="K84" s="347"/>
      <c r="L84" s="20"/>
      <c r="M84" s="20"/>
      <c r="N84" s="20"/>
      <c r="O84" s="347"/>
    </row>
    <row r="85" spans="1:15">
      <c r="A85" s="4" t="s">
        <v>126</v>
      </c>
      <c r="B85" s="4"/>
      <c r="C85" s="4"/>
      <c r="D85" s="20">
        <v>18548</v>
      </c>
      <c r="E85" s="20">
        <v>15236</v>
      </c>
      <c r="F85" s="20">
        <v>21354</v>
      </c>
      <c r="G85" s="20">
        <v>13315</v>
      </c>
      <c r="H85" s="20">
        <v>7024</v>
      </c>
      <c r="I85" s="20">
        <f>'[1]P&amp;L'!I85</f>
        <v>20548</v>
      </c>
      <c r="J85" s="20">
        <v>26407</v>
      </c>
      <c r="K85" s="20">
        <v>21817</v>
      </c>
      <c r="L85" s="20">
        <v>36376</v>
      </c>
      <c r="M85" s="20">
        <v>43313</v>
      </c>
      <c r="N85" s="20">
        <v>45185</v>
      </c>
      <c r="O85" s="20"/>
    </row>
    <row r="86" spans="1:15" s="10" customFormat="1">
      <c r="A86" s="305" t="s">
        <v>127</v>
      </c>
      <c r="B86" s="305"/>
      <c r="C86" s="305"/>
      <c r="D86" s="24">
        <v>937</v>
      </c>
      <c r="E86" s="24">
        <v>3952</v>
      </c>
      <c r="F86" s="24">
        <v>4196</v>
      </c>
      <c r="G86" s="24">
        <v>-1636</v>
      </c>
      <c r="H86" s="24">
        <v>-936</v>
      </c>
      <c r="I86" s="24">
        <f>'[1]P&amp;L'!I86</f>
        <v>450</v>
      </c>
      <c r="J86" s="24">
        <v>3924</v>
      </c>
      <c r="K86" s="24">
        <v>201</v>
      </c>
      <c r="L86" s="24">
        <v>3051</v>
      </c>
      <c r="M86" s="24">
        <v>1215</v>
      </c>
      <c r="N86" s="24">
        <v>1882</v>
      </c>
      <c r="O86" s="24"/>
    </row>
    <row r="87" spans="1:15">
      <c r="A87" s="51"/>
      <c r="B87" s="51"/>
      <c r="C87" s="51"/>
      <c r="D87" s="52">
        <v>19485</v>
      </c>
      <c r="E87" s="52">
        <v>19188</v>
      </c>
      <c r="F87" s="52">
        <v>25550</v>
      </c>
      <c r="G87" s="52">
        <v>11679</v>
      </c>
      <c r="H87" s="52">
        <v>6088</v>
      </c>
      <c r="I87" s="52">
        <f>'[1]P&amp;L'!I87</f>
        <v>20998</v>
      </c>
      <c r="J87" s="52">
        <v>30331</v>
      </c>
      <c r="K87" s="52">
        <v>22018</v>
      </c>
      <c r="L87" s="52">
        <v>39427</v>
      </c>
      <c r="M87" s="52">
        <v>44528</v>
      </c>
      <c r="N87" s="52">
        <v>47067</v>
      </c>
      <c r="O87" s="52"/>
    </row>
    <row r="88" spans="1:15">
      <c r="A88" s="4"/>
      <c r="B88" s="4"/>
      <c r="C88" s="4"/>
      <c r="D88" s="20"/>
      <c r="E88" s="20"/>
      <c r="F88" s="20"/>
      <c r="G88" s="20"/>
      <c r="H88" s="20"/>
      <c r="I88" s="20"/>
      <c r="J88" s="20"/>
      <c r="K88" s="347"/>
      <c r="L88" s="20"/>
      <c r="M88" s="20"/>
      <c r="N88" s="20"/>
      <c r="O88" s="347"/>
    </row>
    <row r="89" spans="1:15">
      <c r="A89" s="4" t="s">
        <v>229</v>
      </c>
      <c r="B89" s="305"/>
      <c r="C89" s="279"/>
      <c r="D89" s="29">
        <v>18.510000000000002</v>
      </c>
      <c r="E89" s="29">
        <v>10.78</v>
      </c>
      <c r="F89" s="29">
        <v>17.72</v>
      </c>
      <c r="G89" s="29">
        <v>17.52</v>
      </c>
      <c r="H89" s="29">
        <v>10.93</v>
      </c>
      <c r="I89" s="29">
        <f>'[1]P&amp;L'!I89</f>
        <v>23.44</v>
      </c>
      <c r="J89" s="29">
        <v>24.68</v>
      </c>
      <c r="K89" s="29">
        <v>24.98</v>
      </c>
      <c r="L89" s="29">
        <v>36.22</v>
      </c>
      <c r="M89" s="29">
        <v>46.72</v>
      </c>
      <c r="N89" s="29">
        <v>48.98</v>
      </c>
      <c r="O89" s="29"/>
    </row>
    <row r="90" spans="1:15">
      <c r="D90" s="294"/>
      <c r="E90" s="294"/>
      <c r="H90" s="294"/>
      <c r="I90" s="294"/>
      <c r="L90" s="294"/>
      <c r="M90" s="294"/>
    </row>
    <row r="91" spans="1:15">
      <c r="A91" s="165"/>
    </row>
    <row r="92" spans="1:15">
      <c r="A92" s="342"/>
    </row>
  </sheetData>
  <mergeCells count="6">
    <mergeCell ref="D1:G2"/>
    <mergeCell ref="H1:K2"/>
    <mergeCell ref="L1:O2"/>
    <mergeCell ref="D80:G80"/>
    <mergeCell ref="H80:K80"/>
    <mergeCell ref="L80:O80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9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O12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N6" sqref="N6:N10"/>
    </sheetView>
  </sheetViews>
  <sheetFormatPr defaultColWidth="8.54296875" defaultRowHeight="12.5"/>
  <cols>
    <col min="1" max="1" width="4.54296875" style="256" customWidth="1"/>
    <col min="2" max="2" width="8.54296875" style="256" customWidth="1"/>
    <col min="3" max="3" width="47.26953125" style="256" customWidth="1"/>
    <col min="4" max="16384" width="8.54296875" style="256"/>
  </cols>
  <sheetData>
    <row r="1" spans="1:15" ht="13">
      <c r="A1" s="384" t="s">
        <v>4</v>
      </c>
      <c r="B1" s="384"/>
      <c r="C1" s="385"/>
      <c r="D1" s="388">
        <v>2022</v>
      </c>
      <c r="E1" s="389"/>
      <c r="F1" s="389"/>
      <c r="G1" s="390"/>
      <c r="H1" s="388">
        <v>2023</v>
      </c>
      <c r="I1" s="389"/>
      <c r="J1" s="389"/>
      <c r="K1" s="390"/>
      <c r="L1" s="388">
        <v>2024</v>
      </c>
      <c r="M1" s="389"/>
      <c r="N1" s="389"/>
      <c r="O1" s="390"/>
    </row>
    <row r="2" spans="1:15" ht="13">
      <c r="A2" s="386"/>
      <c r="B2" s="386"/>
      <c r="C2" s="387"/>
      <c r="D2" s="225" t="s">
        <v>178</v>
      </c>
      <c r="E2" s="225" t="s">
        <v>21</v>
      </c>
      <c r="F2" s="225" t="s">
        <v>179</v>
      </c>
      <c r="G2" s="225" t="s">
        <v>87</v>
      </c>
      <c r="H2" s="225" t="s">
        <v>178</v>
      </c>
      <c r="I2" s="225" t="s">
        <v>21</v>
      </c>
      <c r="J2" s="225" t="s">
        <v>179</v>
      </c>
      <c r="K2" s="225" t="s">
        <v>87</v>
      </c>
      <c r="L2" s="225" t="s">
        <v>178</v>
      </c>
      <c r="M2" s="225" t="s">
        <v>21</v>
      </c>
      <c r="N2" s="225" t="s">
        <v>179</v>
      </c>
      <c r="O2" s="225" t="s">
        <v>87</v>
      </c>
    </row>
    <row r="3" spans="1:15" ht="13">
      <c r="A3" s="268"/>
      <c r="B3" s="268"/>
      <c r="C3" s="268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ht="13">
      <c r="A4" s="226" t="s">
        <v>199</v>
      </c>
      <c r="B4" s="268"/>
      <c r="C4" s="268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5" ht="13">
      <c r="A5" s="229"/>
      <c r="B5" s="244"/>
      <c r="C5" s="231"/>
      <c r="D5" s="228"/>
      <c r="E5" s="231"/>
      <c r="F5" s="228"/>
      <c r="G5" s="270"/>
      <c r="H5" s="228"/>
      <c r="I5" s="231"/>
      <c r="J5" s="228"/>
      <c r="K5" s="270"/>
      <c r="L5" s="228"/>
      <c r="M5" s="231"/>
      <c r="N5" s="228"/>
      <c r="O5" s="270"/>
    </row>
    <row r="6" spans="1:15" ht="13">
      <c r="A6" s="229"/>
      <c r="B6" s="232" t="s">
        <v>200</v>
      </c>
      <c r="C6" s="231"/>
      <c r="D6" s="245">
        <v>36283</v>
      </c>
      <c r="E6" s="245">
        <v>56981</v>
      </c>
      <c r="F6" s="245">
        <v>59997</v>
      </c>
      <c r="G6" s="266">
        <v>42502</v>
      </c>
      <c r="H6" s="245">
        <v>32314</v>
      </c>
      <c r="I6" s="245">
        <v>48920</v>
      </c>
      <c r="J6" s="245">
        <v>72776</v>
      </c>
      <c r="K6" s="266">
        <v>68740</v>
      </c>
      <c r="L6" s="245">
        <v>42094</v>
      </c>
      <c r="M6" s="245">
        <v>63426</v>
      </c>
      <c r="N6" s="245">
        <v>103279</v>
      </c>
      <c r="O6" s="266"/>
    </row>
    <row r="7" spans="1:15" ht="13">
      <c r="A7" s="246"/>
      <c r="B7" s="232" t="s">
        <v>223</v>
      </c>
      <c r="C7" s="247"/>
      <c r="D7" s="245">
        <v>-32310</v>
      </c>
      <c r="E7" s="245">
        <v>-17102</v>
      </c>
      <c r="F7" s="245">
        <v>-19042</v>
      </c>
      <c r="G7" s="266">
        <v>-36802</v>
      </c>
      <c r="H7" s="245">
        <v>-41243</v>
      </c>
      <c r="I7" s="245">
        <v>-30208</v>
      </c>
      <c r="J7" s="245">
        <v>-23593</v>
      </c>
      <c r="K7" s="266">
        <v>-19793</v>
      </c>
      <c r="L7" s="245">
        <v>-18090</v>
      </c>
      <c r="M7" s="245">
        <v>-19584</v>
      </c>
      <c r="N7" s="245">
        <v>-20866</v>
      </c>
      <c r="O7" s="266"/>
    </row>
    <row r="8" spans="1:15" ht="13">
      <c r="A8" s="246"/>
      <c r="B8" s="247" t="s">
        <v>164</v>
      </c>
      <c r="C8" s="247"/>
      <c r="D8" s="245">
        <v>-7489</v>
      </c>
      <c r="E8" s="245">
        <v>-49484</v>
      </c>
      <c r="F8" s="245">
        <v>-12916</v>
      </c>
      <c r="G8" s="266">
        <v>-7719</v>
      </c>
      <c r="H8" s="245">
        <v>-8308</v>
      </c>
      <c r="I8" s="245">
        <v>-8393</v>
      </c>
      <c r="J8" s="245">
        <v>-7210</v>
      </c>
      <c r="K8" s="266">
        <v>-12711</v>
      </c>
      <c r="L8" s="245">
        <v>-9224</v>
      </c>
      <c r="M8" s="245">
        <v>-8968</v>
      </c>
      <c r="N8" s="245">
        <v>-7760</v>
      </c>
      <c r="O8" s="266"/>
    </row>
    <row r="9" spans="1:15" ht="13">
      <c r="A9" s="237"/>
      <c r="B9" s="247" t="s">
        <v>192</v>
      </c>
      <c r="C9" s="231"/>
      <c r="D9" s="245">
        <v>-2983</v>
      </c>
      <c r="E9" s="245">
        <v>1713</v>
      </c>
      <c r="F9" s="245">
        <v>10621</v>
      </c>
      <c r="G9" s="266">
        <v>-11</v>
      </c>
      <c r="H9" s="245">
        <v>-6512</v>
      </c>
      <c r="I9" s="245">
        <v>-7377</v>
      </c>
      <c r="J9" s="245">
        <v>632</v>
      </c>
      <c r="K9" s="266">
        <v>-1968</v>
      </c>
      <c r="L9" s="245">
        <v>15684</v>
      </c>
      <c r="M9" s="245">
        <v>-2724</v>
      </c>
      <c r="N9" s="245">
        <v>2856</v>
      </c>
      <c r="O9" s="266"/>
    </row>
    <row r="10" spans="1:15" ht="13.5" thickBot="1">
      <c r="A10" s="248" t="s">
        <v>234</v>
      </c>
      <c r="B10" s="248"/>
      <c r="C10" s="249"/>
      <c r="D10" s="250">
        <v>-533</v>
      </c>
      <c r="E10" s="250">
        <v>-11318</v>
      </c>
      <c r="F10" s="250">
        <v>17418</v>
      </c>
      <c r="G10" s="250">
        <v>-2008</v>
      </c>
      <c r="H10" s="250">
        <v>-10725</v>
      </c>
      <c r="I10" s="250">
        <v>17696</v>
      </c>
      <c r="J10" s="250">
        <v>41341</v>
      </c>
      <c r="K10" s="250">
        <v>38204</v>
      </c>
      <c r="L10" s="250">
        <v>-904</v>
      </c>
      <c r="M10" s="250">
        <v>37598</v>
      </c>
      <c r="N10" s="250">
        <v>71797</v>
      </c>
      <c r="O10" s="250"/>
    </row>
    <row r="11" spans="1:15" ht="13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</row>
    <row r="12" spans="1:15" ht="13">
      <c r="A12" s="265" t="s">
        <v>201</v>
      </c>
      <c r="B12" s="265"/>
      <c r="C12" s="265"/>
    </row>
  </sheetData>
  <mergeCells count="4">
    <mergeCell ref="H1:K1"/>
    <mergeCell ref="A1:C2"/>
    <mergeCell ref="D1:G1"/>
    <mergeCell ref="L1:O1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O21"/>
  <sheetViews>
    <sheetView zoomScale="90" zoomScaleNormal="9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N6" sqref="N6:N19"/>
    </sheetView>
  </sheetViews>
  <sheetFormatPr defaultColWidth="8.54296875" defaultRowHeight="12.5"/>
  <cols>
    <col min="1" max="2" width="8.54296875" style="256"/>
    <col min="3" max="3" width="49.453125" style="256" customWidth="1"/>
    <col min="4" max="16384" width="8.54296875" style="256"/>
  </cols>
  <sheetData>
    <row r="1" spans="1:15" ht="13">
      <c r="A1" s="384" t="s">
        <v>4</v>
      </c>
      <c r="B1" s="384"/>
      <c r="C1" s="385"/>
      <c r="D1" s="388">
        <v>2022</v>
      </c>
      <c r="E1" s="389"/>
      <c r="F1" s="389"/>
      <c r="G1" s="390"/>
      <c r="H1" s="388">
        <v>2023</v>
      </c>
      <c r="I1" s="389"/>
      <c r="J1" s="389"/>
      <c r="K1" s="390"/>
      <c r="L1" s="388">
        <v>2024</v>
      </c>
      <c r="M1" s="389"/>
      <c r="N1" s="389"/>
      <c r="O1" s="390"/>
    </row>
    <row r="2" spans="1:15" ht="13">
      <c r="A2" s="386"/>
      <c r="B2" s="386"/>
      <c r="C2" s="387"/>
      <c r="D2" s="225" t="s">
        <v>178</v>
      </c>
      <c r="E2" s="225" t="s">
        <v>21</v>
      </c>
      <c r="F2" s="225" t="s">
        <v>179</v>
      </c>
      <c r="G2" s="225" t="s">
        <v>87</v>
      </c>
      <c r="H2" s="225" t="s">
        <v>178</v>
      </c>
      <c r="I2" s="225" t="s">
        <v>21</v>
      </c>
      <c r="J2" s="225" t="s">
        <v>179</v>
      </c>
      <c r="K2" s="225" t="s">
        <v>87</v>
      </c>
      <c r="L2" s="225" t="s">
        <v>178</v>
      </c>
      <c r="M2" s="225" t="s">
        <v>21</v>
      </c>
      <c r="N2" s="225" t="s">
        <v>179</v>
      </c>
      <c r="O2" s="225" t="s">
        <v>87</v>
      </c>
    </row>
    <row r="3" spans="1:15" ht="13">
      <c r="A3" s="226"/>
      <c r="B3" s="226"/>
      <c r="C3" s="22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5" ht="13">
      <c r="A4" s="226" t="s">
        <v>180</v>
      </c>
      <c r="B4" s="226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ht="13">
      <c r="A5" s="226"/>
      <c r="B5" s="226"/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13">
      <c r="A6" s="229"/>
      <c r="B6" s="230" t="s">
        <v>181</v>
      </c>
      <c r="C6" s="231"/>
      <c r="D6" s="228">
        <v>40452</v>
      </c>
      <c r="E6" s="228">
        <v>85586</v>
      </c>
      <c r="F6" s="228">
        <v>67265</v>
      </c>
      <c r="G6" s="228">
        <v>67735</v>
      </c>
      <c r="H6" s="228">
        <v>85422</v>
      </c>
      <c r="I6" s="228">
        <v>117077</v>
      </c>
      <c r="J6" s="228">
        <v>89852</v>
      </c>
      <c r="K6" s="228">
        <v>93768</v>
      </c>
      <c r="L6" s="228">
        <v>48223</v>
      </c>
      <c r="M6" s="228">
        <v>71128</v>
      </c>
      <c r="N6" s="228">
        <v>1901</v>
      </c>
      <c r="O6" s="228"/>
    </row>
    <row r="7" spans="1:15" ht="13">
      <c r="A7" s="229"/>
      <c r="B7" s="230" t="s">
        <v>182</v>
      </c>
      <c r="C7" s="231"/>
      <c r="D7" s="228">
        <v>23597</v>
      </c>
      <c r="E7" s="228">
        <v>31357</v>
      </c>
      <c r="F7" s="228">
        <v>27463</v>
      </c>
      <c r="G7" s="228">
        <v>26738</v>
      </c>
      <c r="H7" s="228">
        <v>27856</v>
      </c>
      <c r="I7" s="228">
        <v>27683</v>
      </c>
      <c r="J7" s="228">
        <v>29314</v>
      </c>
      <c r="K7" s="228">
        <v>26940</v>
      </c>
      <c r="L7" s="228">
        <v>28929</v>
      </c>
      <c r="M7" s="228">
        <v>27647</v>
      </c>
      <c r="N7" s="228">
        <v>28088</v>
      </c>
      <c r="O7" s="228"/>
    </row>
    <row r="8" spans="1:15" ht="13">
      <c r="A8" s="229"/>
      <c r="B8" s="230" t="s">
        <v>183</v>
      </c>
      <c r="C8" s="231"/>
      <c r="D8" s="228">
        <v>56346</v>
      </c>
      <c r="E8" s="228">
        <v>12011</v>
      </c>
      <c r="F8" s="228">
        <v>12185</v>
      </c>
      <c r="G8" s="228">
        <v>11720</v>
      </c>
      <c r="H8" s="228">
        <v>11695</v>
      </c>
      <c r="I8" s="228">
        <v>11547</v>
      </c>
      <c r="J8" s="228">
        <v>12198</v>
      </c>
      <c r="K8" s="228">
        <v>12250</v>
      </c>
      <c r="L8" s="228">
        <v>10831</v>
      </c>
      <c r="M8" s="228">
        <v>10680</v>
      </c>
      <c r="N8" s="228">
        <v>10315</v>
      </c>
      <c r="O8" s="228"/>
    </row>
    <row r="9" spans="1:15" ht="13">
      <c r="A9" s="229"/>
      <c r="B9" s="230" t="s">
        <v>184</v>
      </c>
      <c r="C9" s="231"/>
      <c r="D9" s="228">
        <v>90557</v>
      </c>
      <c r="E9" s="228">
        <v>97204</v>
      </c>
      <c r="F9" s="228">
        <v>103245</v>
      </c>
      <c r="G9" s="228">
        <v>98061</v>
      </c>
      <c r="H9" s="228">
        <v>93342</v>
      </c>
      <c r="I9" s="228">
        <v>90926</v>
      </c>
      <c r="J9" s="228">
        <v>95855</v>
      </c>
      <c r="K9" s="228">
        <v>47847</v>
      </c>
      <c r="L9" s="228">
        <v>81582</v>
      </c>
      <c r="M9" s="228">
        <v>81929</v>
      </c>
      <c r="N9" s="228">
        <v>82927</v>
      </c>
      <c r="O9" s="228"/>
    </row>
    <row r="10" spans="1:15" ht="13">
      <c r="A10" s="229"/>
      <c r="B10" s="230" t="s">
        <v>185</v>
      </c>
      <c r="C10" s="231"/>
      <c r="D10" s="228">
        <v>111592</v>
      </c>
      <c r="E10" s="228">
        <v>111406</v>
      </c>
      <c r="F10" s="228">
        <v>115855</v>
      </c>
      <c r="G10" s="228">
        <v>114865</v>
      </c>
      <c r="H10" s="228">
        <v>115001</v>
      </c>
      <c r="I10" s="228">
        <v>110279</v>
      </c>
      <c r="J10" s="228">
        <v>110146</v>
      </c>
      <c r="K10" s="228">
        <v>109623</v>
      </c>
      <c r="L10" s="228">
        <v>113652</v>
      </c>
      <c r="M10" s="228">
        <v>110235</v>
      </c>
      <c r="N10" s="228">
        <v>112874</v>
      </c>
      <c r="O10" s="228"/>
    </row>
    <row r="11" spans="1:15" ht="13">
      <c r="A11" s="229"/>
      <c r="B11" s="230" t="s">
        <v>198</v>
      </c>
      <c r="C11" s="231"/>
      <c r="D11" s="228">
        <v>68294</v>
      </c>
      <c r="E11" s="228">
        <v>68373</v>
      </c>
      <c r="F11" s="228">
        <v>68452</v>
      </c>
      <c r="G11" s="228">
        <v>68531</v>
      </c>
      <c r="H11" s="228">
        <v>68612</v>
      </c>
      <c r="I11" s="228">
        <v>68692</v>
      </c>
      <c r="J11" s="228">
        <v>68773</v>
      </c>
      <c r="K11" s="228">
        <v>68854</v>
      </c>
      <c r="L11" s="228">
        <v>68936</v>
      </c>
      <c r="M11" s="228">
        <v>69018</v>
      </c>
      <c r="N11" s="228">
        <v>69100</v>
      </c>
      <c r="O11" s="228"/>
    </row>
    <row r="12" spans="1:15" ht="13">
      <c r="A12" s="229"/>
      <c r="B12" s="230" t="s">
        <v>186</v>
      </c>
      <c r="C12" s="231"/>
      <c r="D12" s="228">
        <v>107722</v>
      </c>
      <c r="E12" s="228">
        <v>106159</v>
      </c>
      <c r="F12" s="228">
        <v>104105</v>
      </c>
      <c r="G12" s="228">
        <v>103918</v>
      </c>
      <c r="H12" s="228">
        <v>101900</v>
      </c>
      <c r="I12" s="228">
        <v>100686</v>
      </c>
      <c r="J12" s="228">
        <v>99251</v>
      </c>
      <c r="K12" s="228">
        <v>98667</v>
      </c>
      <c r="L12" s="228">
        <v>97139</v>
      </c>
      <c r="M12" s="228">
        <v>95666</v>
      </c>
      <c r="N12" s="228">
        <v>94298</v>
      </c>
      <c r="O12" s="228"/>
    </row>
    <row r="13" spans="1:15" ht="13">
      <c r="A13" s="229"/>
      <c r="B13" s="232" t="s">
        <v>187</v>
      </c>
      <c r="C13" s="231"/>
      <c r="D13" s="228">
        <v>-11708</v>
      </c>
      <c r="E13" s="228">
        <v>-14247</v>
      </c>
      <c r="F13" s="228">
        <v>-9418</v>
      </c>
      <c r="G13" s="228">
        <v>-12861</v>
      </c>
      <c r="H13" s="228">
        <v>-9070</v>
      </c>
      <c r="I13" s="228">
        <v>-11923</v>
      </c>
      <c r="J13" s="228">
        <v>-6219</v>
      </c>
      <c r="K13" s="228">
        <v>-13514</v>
      </c>
      <c r="L13" s="228">
        <v>-6902</v>
      </c>
      <c r="M13" s="228">
        <v>-12249</v>
      </c>
      <c r="N13" s="228">
        <v>-5555</v>
      </c>
      <c r="O13" s="228"/>
    </row>
    <row r="14" spans="1:15" ht="13">
      <c r="A14" s="229"/>
      <c r="B14" s="232" t="s">
        <v>188</v>
      </c>
      <c r="C14" s="231"/>
      <c r="D14" s="228">
        <v>-10408</v>
      </c>
      <c r="E14" s="228">
        <v>-14358</v>
      </c>
      <c r="F14" s="228">
        <v>-11605</v>
      </c>
      <c r="G14" s="228">
        <v>-1789</v>
      </c>
      <c r="H14" s="228">
        <v>-5752</v>
      </c>
      <c r="I14" s="245">
        <v>-10747</v>
      </c>
      <c r="J14" s="228">
        <v>-28980</v>
      </c>
      <c r="K14" s="228">
        <v>-13795</v>
      </c>
      <c r="L14" s="228">
        <v>-14873</v>
      </c>
      <c r="M14" s="245">
        <v>-4987</v>
      </c>
      <c r="N14" s="228">
        <v>-6075</v>
      </c>
      <c r="O14" s="228"/>
    </row>
    <row r="15" spans="1:15" ht="13">
      <c r="A15" s="233" t="s">
        <v>189</v>
      </c>
      <c r="B15" s="234"/>
      <c r="C15" s="235"/>
      <c r="D15" s="236">
        <v>476444</v>
      </c>
      <c r="E15" s="236">
        <v>483491</v>
      </c>
      <c r="F15" s="236">
        <v>477547</v>
      </c>
      <c r="G15" s="236">
        <v>476918</v>
      </c>
      <c r="H15" s="236">
        <v>489006</v>
      </c>
      <c r="I15" s="236">
        <v>504220</v>
      </c>
      <c r="J15" s="236">
        <v>470190</v>
      </c>
      <c r="K15" s="236">
        <v>430640</v>
      </c>
      <c r="L15" s="236">
        <v>427517</v>
      </c>
      <c r="M15" s="236">
        <v>449067</v>
      </c>
      <c r="N15" s="236">
        <v>387873</v>
      </c>
      <c r="O15" s="236"/>
    </row>
    <row r="16" spans="1:15" ht="13">
      <c r="A16" s="237"/>
      <c r="B16" s="237"/>
      <c r="C16" s="231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</row>
    <row r="17" spans="1:15" ht="13">
      <c r="A17" s="241" t="s">
        <v>190</v>
      </c>
      <c r="B17" s="241"/>
      <c r="C17" s="274"/>
      <c r="D17" s="273">
        <v>252723</v>
      </c>
      <c r="E17" s="273">
        <v>251355</v>
      </c>
      <c r="F17" s="273">
        <v>250178</v>
      </c>
      <c r="G17" s="273">
        <v>247946</v>
      </c>
      <c r="H17" s="273">
        <v>243829</v>
      </c>
      <c r="I17" s="273">
        <v>261845</v>
      </c>
      <c r="J17" s="273">
        <v>277101</v>
      </c>
      <c r="K17" s="273">
        <v>287164</v>
      </c>
      <c r="L17" s="273">
        <v>313728</v>
      </c>
      <c r="M17" s="273">
        <v>334957</v>
      </c>
      <c r="N17" s="273">
        <v>350679</v>
      </c>
      <c r="O17" s="273"/>
    </row>
    <row r="18" spans="1:15" ht="13">
      <c r="A18" s="238"/>
      <c r="B18" s="238"/>
      <c r="C18" s="231"/>
    </row>
    <row r="19" spans="1:15" ht="13">
      <c r="A19" s="240" t="s">
        <v>191</v>
      </c>
      <c r="B19" s="241"/>
      <c r="C19" s="242"/>
      <c r="D19" s="272">
        <v>1.8852419447379147</v>
      </c>
      <c r="E19" s="272">
        <v>1.9235384217540927</v>
      </c>
      <c r="F19" s="272">
        <v>1.9088289138133649</v>
      </c>
      <c r="G19" s="272">
        <v>1.9234752728416671</v>
      </c>
      <c r="H19" s="272">
        <v>2.0055284646206974</v>
      </c>
      <c r="I19" s="272">
        <v>1.93</v>
      </c>
      <c r="J19" s="272">
        <v>1.6968181276862948</v>
      </c>
      <c r="K19" s="272">
        <v>1.4996308729506485</v>
      </c>
      <c r="L19" s="272">
        <v>1.3626995359037128</v>
      </c>
      <c r="M19" s="272">
        <v>1.3406705935388721</v>
      </c>
      <c r="N19" s="272">
        <v>1.1060628095779901</v>
      </c>
      <c r="O19" s="272"/>
    </row>
    <row r="21" spans="1:15">
      <c r="A21" s="346"/>
    </row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87"/>
  <sheetViews>
    <sheetView showGridLines="0" zoomScale="80" zoomScaleNormal="80" zoomScaleSheetLayoutView="110" workbookViewId="0">
      <pane xSplit="3" ySplit="3" topLeftCell="I4" activePane="bottomRight" state="frozen"/>
      <selection activeCell="O25" sqref="O25"/>
      <selection pane="topRight" activeCell="O25" sqref="O25"/>
      <selection pane="bottomLeft" activeCell="O25" sqref="O25"/>
      <selection pane="bottomRight" activeCell="R81" sqref="R81"/>
    </sheetView>
  </sheetViews>
  <sheetFormatPr defaultColWidth="9.26953125" defaultRowHeight="13"/>
  <cols>
    <col min="1" max="2" width="3.453125" style="106" customWidth="1"/>
    <col min="3" max="3" width="42.7265625" style="106" customWidth="1"/>
    <col min="4" max="4" width="11.7265625" style="79" customWidth="1"/>
    <col min="5" max="7" width="11.7265625" style="79" bestFit="1" customWidth="1"/>
    <col min="8" max="8" width="11.7265625" style="79" customWidth="1"/>
    <col min="9" max="10" width="11.7265625" style="79" bestFit="1" customWidth="1"/>
    <col min="11" max="11" width="10.26953125" style="79" customWidth="1"/>
    <col min="12" max="12" width="11.7265625" style="79" customWidth="1"/>
    <col min="13" max="14" width="11.7265625" style="79" bestFit="1" customWidth="1"/>
    <col min="15" max="15" width="10.26953125" style="79" customWidth="1"/>
    <col min="16" max="16384" width="9.26953125" style="79"/>
  </cols>
  <sheetData>
    <row r="1" spans="1:15" s="111" customFormat="1" ht="12" customHeight="1">
      <c r="A1" s="78" t="s">
        <v>2</v>
      </c>
      <c r="B1" s="110"/>
      <c r="C1" s="110"/>
      <c r="D1" s="374">
        <v>2022</v>
      </c>
      <c r="E1" s="375"/>
      <c r="F1" s="375"/>
      <c r="G1" s="376"/>
      <c r="H1" s="374">
        <v>2023</v>
      </c>
      <c r="I1" s="375"/>
      <c r="J1" s="375"/>
      <c r="K1" s="376"/>
      <c r="L1" s="374">
        <v>2024</v>
      </c>
      <c r="M1" s="375"/>
      <c r="N1" s="375"/>
      <c r="O1" s="376"/>
    </row>
    <row r="2" spans="1:15" s="111" customFormat="1" ht="12" customHeight="1" thickBot="1">
      <c r="A2" s="80" t="s">
        <v>20</v>
      </c>
      <c r="B2" s="81"/>
      <c r="C2" s="81"/>
      <c r="D2" s="377"/>
      <c r="E2" s="378"/>
      <c r="F2" s="378"/>
      <c r="G2" s="379"/>
      <c r="H2" s="377"/>
      <c r="I2" s="378"/>
      <c r="J2" s="378"/>
      <c r="K2" s="379"/>
      <c r="L2" s="377"/>
      <c r="M2" s="378"/>
      <c r="N2" s="378"/>
      <c r="O2" s="379"/>
    </row>
    <row r="3" spans="1:15" s="111" customFormat="1" ht="12" customHeight="1">
      <c r="A3" s="112" t="s">
        <v>4</v>
      </c>
      <c r="B3" s="82"/>
      <c r="C3" s="82"/>
      <c r="D3" s="83" t="s">
        <v>3</v>
      </c>
      <c r="E3" s="83" t="s">
        <v>21</v>
      </c>
      <c r="F3" s="83" t="s">
        <v>110</v>
      </c>
      <c r="G3" s="83" t="s">
        <v>87</v>
      </c>
      <c r="H3" s="83" t="s">
        <v>3</v>
      </c>
      <c r="I3" s="83" t="s">
        <v>21</v>
      </c>
      <c r="J3" s="83" t="s">
        <v>110</v>
      </c>
      <c r="K3" s="83" t="s">
        <v>87</v>
      </c>
      <c r="L3" s="83" t="s">
        <v>3</v>
      </c>
      <c r="M3" s="83" t="s">
        <v>21</v>
      </c>
      <c r="N3" s="83" t="s">
        <v>110</v>
      </c>
      <c r="O3" s="83" t="s">
        <v>87</v>
      </c>
    </row>
    <row r="4" spans="1:15" ht="12" customHeight="1">
      <c r="A4" s="84"/>
      <c r="B4" s="85"/>
      <c r="D4" s="86"/>
      <c r="F4" s="86"/>
      <c r="G4" s="86"/>
      <c r="H4" s="86"/>
      <c r="J4" s="86"/>
      <c r="K4" s="86"/>
      <c r="L4" s="86"/>
      <c r="N4" s="86"/>
      <c r="O4" s="86"/>
    </row>
    <row r="5" spans="1:15" ht="12" customHeight="1">
      <c r="A5" s="90" t="s">
        <v>22</v>
      </c>
      <c r="B5" s="88"/>
      <c r="C5" s="88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12" customHeight="1">
      <c r="A6" s="90"/>
      <c r="B6" s="88"/>
      <c r="C6" s="8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2" customHeight="1">
      <c r="A7" s="90"/>
      <c r="B7" s="88" t="s">
        <v>23</v>
      </c>
      <c r="C7" s="88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ht="12" customHeight="1">
      <c r="A8" s="90"/>
      <c r="B8" s="88"/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12" customHeight="1">
      <c r="A9" s="90"/>
      <c r="B9" s="88"/>
      <c r="C9" s="88" t="s">
        <v>24</v>
      </c>
      <c r="D9" s="93">
        <v>11708</v>
      </c>
      <c r="E9" s="93">
        <v>14247</v>
      </c>
      <c r="F9" s="93">
        <v>9418</v>
      </c>
      <c r="G9" s="93">
        <v>12861</v>
      </c>
      <c r="H9" s="93">
        <v>9070</v>
      </c>
      <c r="I9" s="93">
        <v>11923</v>
      </c>
      <c r="J9" s="93">
        <v>6219</v>
      </c>
      <c r="K9" s="93">
        <v>13514</v>
      </c>
      <c r="L9" s="93">
        <v>6902</v>
      </c>
      <c r="M9" s="93">
        <v>12249</v>
      </c>
      <c r="N9" s="93">
        <v>5555</v>
      </c>
      <c r="O9" s="93"/>
    </row>
    <row r="10" spans="1:15" ht="12" customHeight="1">
      <c r="A10" s="90"/>
      <c r="B10" s="88"/>
      <c r="C10" s="88" t="s">
        <v>213</v>
      </c>
      <c r="D10" s="93">
        <v>149495</v>
      </c>
      <c r="E10" s="93">
        <v>157834</v>
      </c>
      <c r="F10" s="93">
        <v>164556</v>
      </c>
      <c r="G10" s="93">
        <v>171583</v>
      </c>
      <c r="H10" s="93">
        <v>168137</v>
      </c>
      <c r="I10" s="93">
        <v>175831</v>
      </c>
      <c r="J10" s="93">
        <v>183492</v>
      </c>
      <c r="K10" s="93">
        <v>199249</v>
      </c>
      <c r="L10" s="93">
        <v>207831</v>
      </c>
      <c r="M10" s="93">
        <v>209254</v>
      </c>
      <c r="N10" s="93">
        <v>207016</v>
      </c>
      <c r="O10" s="93"/>
    </row>
    <row r="11" spans="1:15" ht="12" customHeight="1">
      <c r="A11" s="90"/>
      <c r="B11" s="88"/>
      <c r="C11" s="88" t="s">
        <v>154</v>
      </c>
      <c r="D11" s="93">
        <v>9390</v>
      </c>
      <c r="E11" s="93">
        <v>8631</v>
      </c>
      <c r="F11" s="93">
        <v>8585</v>
      </c>
      <c r="G11" s="93">
        <v>11025</v>
      </c>
      <c r="H11" s="93">
        <v>10359</v>
      </c>
      <c r="I11" s="93">
        <v>18784</v>
      </c>
      <c r="J11" s="93">
        <v>10930</v>
      </c>
      <c r="K11" s="93">
        <v>8455</v>
      </c>
      <c r="L11" s="93">
        <v>8231</v>
      </c>
      <c r="M11" s="93">
        <v>19720</v>
      </c>
      <c r="N11" s="93">
        <v>10060</v>
      </c>
      <c r="O11" s="93"/>
    </row>
    <row r="12" spans="1:15" ht="12" customHeight="1">
      <c r="A12" s="90"/>
      <c r="B12" s="88"/>
      <c r="C12" s="88" t="s">
        <v>25</v>
      </c>
      <c r="D12" s="93">
        <v>10408</v>
      </c>
      <c r="E12" s="93">
        <v>14358</v>
      </c>
      <c r="F12" s="93">
        <v>11605</v>
      </c>
      <c r="G12" s="93">
        <v>1789</v>
      </c>
      <c r="H12" s="93">
        <v>5752</v>
      </c>
      <c r="I12" s="93">
        <v>10747</v>
      </c>
      <c r="J12" s="93">
        <v>28980</v>
      </c>
      <c r="K12" s="93">
        <v>13795</v>
      </c>
      <c r="L12" s="93">
        <v>14873</v>
      </c>
      <c r="M12" s="93">
        <v>4987</v>
      </c>
      <c r="N12" s="93">
        <v>6075</v>
      </c>
      <c r="O12" s="93"/>
    </row>
    <row r="13" spans="1:15" ht="12" customHeight="1">
      <c r="A13" s="90"/>
      <c r="B13" s="88"/>
      <c r="C13" s="88" t="s">
        <v>155</v>
      </c>
      <c r="D13" s="93">
        <v>22176</v>
      </c>
      <c r="E13" s="93">
        <v>22034</v>
      </c>
      <c r="F13" s="93">
        <v>21692</v>
      </c>
      <c r="G13" s="93">
        <v>18586</v>
      </c>
      <c r="H13" s="93">
        <v>21069</v>
      </c>
      <c r="I13" s="93">
        <v>20229</v>
      </c>
      <c r="J13" s="93">
        <v>19739</v>
      </c>
      <c r="K13" s="93">
        <v>17358</v>
      </c>
      <c r="L13" s="93">
        <v>17652</v>
      </c>
      <c r="M13" s="93">
        <v>17746</v>
      </c>
      <c r="N13" s="93">
        <v>18073</v>
      </c>
      <c r="O13" s="93"/>
    </row>
    <row r="14" spans="1:15" ht="12" customHeight="1">
      <c r="A14" s="90"/>
      <c r="B14" s="88"/>
      <c r="C14" s="88" t="s">
        <v>26</v>
      </c>
      <c r="D14" s="93">
        <v>1763</v>
      </c>
      <c r="E14" s="93">
        <v>377</v>
      </c>
      <c r="F14" s="93">
        <v>1883</v>
      </c>
      <c r="G14" s="93">
        <v>137</v>
      </c>
      <c r="H14" s="93">
        <v>2001</v>
      </c>
      <c r="I14" s="93">
        <v>236</v>
      </c>
      <c r="J14" s="93">
        <v>1560</v>
      </c>
      <c r="K14" s="93">
        <v>131</v>
      </c>
      <c r="L14" s="93">
        <v>533</v>
      </c>
      <c r="M14" s="93">
        <v>129</v>
      </c>
      <c r="N14" s="93">
        <v>1083</v>
      </c>
      <c r="O14" s="93"/>
    </row>
    <row r="15" spans="1:15" ht="12" customHeight="1">
      <c r="A15" s="90"/>
      <c r="B15" s="88"/>
      <c r="C15" s="88" t="s">
        <v>27</v>
      </c>
      <c r="D15" s="93">
        <v>20579</v>
      </c>
      <c r="E15" s="93">
        <v>16015</v>
      </c>
      <c r="F15" s="93">
        <v>19712</v>
      </c>
      <c r="G15" s="93">
        <v>25344</v>
      </c>
      <c r="H15" s="93">
        <v>28533</v>
      </c>
      <c r="I15" s="93">
        <v>24621</v>
      </c>
      <c r="J15" s="93">
        <v>25814</v>
      </c>
      <c r="K15" s="93">
        <v>32428</v>
      </c>
      <c r="L15" s="93">
        <v>29845</v>
      </c>
      <c r="M15" s="93">
        <v>27881</v>
      </c>
      <c r="N15" s="93">
        <v>22001</v>
      </c>
      <c r="O15" s="93"/>
    </row>
    <row r="16" spans="1:15" ht="12" customHeight="1">
      <c r="A16" s="94"/>
      <c r="B16" s="95"/>
      <c r="C16" s="96" t="s">
        <v>28</v>
      </c>
      <c r="D16" s="97">
        <v>30</v>
      </c>
      <c r="E16" s="97">
        <v>0</v>
      </c>
      <c r="F16" s="97">
        <v>0</v>
      </c>
      <c r="G16" s="97">
        <v>2</v>
      </c>
      <c r="H16" s="97">
        <v>1</v>
      </c>
      <c r="I16" s="97">
        <v>0</v>
      </c>
      <c r="J16" s="97">
        <v>1</v>
      </c>
      <c r="K16" s="97">
        <v>346</v>
      </c>
      <c r="L16" s="97">
        <v>295</v>
      </c>
      <c r="M16" s="97">
        <v>245</v>
      </c>
      <c r="N16" s="97">
        <v>239</v>
      </c>
      <c r="O16" s="97"/>
    </row>
    <row r="17" spans="1:15" ht="12" customHeight="1">
      <c r="A17" s="90"/>
      <c r="B17" s="88"/>
      <c r="C17" s="88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5" s="111" customFormat="1" ht="12" customHeight="1">
      <c r="A18" s="109"/>
      <c r="B18" s="98" t="s">
        <v>29</v>
      </c>
      <c r="C18" s="98"/>
      <c r="D18" s="99">
        <v>225549</v>
      </c>
      <c r="E18" s="99">
        <v>233496</v>
      </c>
      <c r="F18" s="99">
        <v>237451</v>
      </c>
      <c r="G18" s="99">
        <v>241327</v>
      </c>
      <c r="H18" s="99">
        <v>244922</v>
      </c>
      <c r="I18" s="99">
        <v>262371</v>
      </c>
      <c r="J18" s="99">
        <v>276735</v>
      </c>
      <c r="K18" s="99">
        <v>285276</v>
      </c>
      <c r="L18" s="99">
        <v>286162</v>
      </c>
      <c r="M18" s="99">
        <v>292211</v>
      </c>
      <c r="N18" s="99">
        <v>270102</v>
      </c>
      <c r="O18" s="99"/>
    </row>
    <row r="19" spans="1:15" ht="12" customHeight="1">
      <c r="A19" s="90"/>
      <c r="B19" s="88"/>
      <c r="C19" s="88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12" customHeight="1">
      <c r="A20" s="90"/>
      <c r="B20" s="88" t="s">
        <v>30</v>
      </c>
      <c r="C20" s="88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ht="12" customHeight="1">
      <c r="A21" s="90"/>
      <c r="B21" s="88"/>
      <c r="C21" s="88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ht="12" customHeight="1">
      <c r="A22" s="90"/>
      <c r="B22" s="88"/>
      <c r="C22" s="88" t="s">
        <v>31</v>
      </c>
      <c r="D22" s="93">
        <v>437777</v>
      </c>
      <c r="E22" s="93">
        <v>450397</v>
      </c>
      <c r="F22" s="93">
        <v>469683</v>
      </c>
      <c r="G22" s="93">
        <v>475708</v>
      </c>
      <c r="H22" s="93">
        <v>471913</v>
      </c>
      <c r="I22" s="93">
        <v>472117</v>
      </c>
      <c r="J22" s="93">
        <v>475797</v>
      </c>
      <c r="K22" s="93">
        <v>476892</v>
      </c>
      <c r="L22" s="93">
        <v>476590</v>
      </c>
      <c r="M22" s="93">
        <v>480830</v>
      </c>
      <c r="N22" s="93">
        <v>483454</v>
      </c>
      <c r="O22" s="93"/>
    </row>
    <row r="23" spans="1:15" ht="12" customHeight="1">
      <c r="A23" s="90"/>
      <c r="B23" s="88"/>
      <c r="C23" s="88" t="s">
        <v>135</v>
      </c>
      <c r="D23" s="93">
        <v>123409</v>
      </c>
      <c r="E23" s="93">
        <v>126469</v>
      </c>
      <c r="F23" s="93">
        <v>123075</v>
      </c>
      <c r="G23" s="93">
        <v>123739</v>
      </c>
      <c r="H23" s="93">
        <v>128297</v>
      </c>
      <c r="I23" s="93">
        <v>125681</v>
      </c>
      <c r="J23" s="93">
        <v>123427</v>
      </c>
      <c r="K23" s="93">
        <v>121960</v>
      </c>
      <c r="L23" s="93">
        <v>126290</v>
      </c>
      <c r="M23" s="93">
        <v>122863</v>
      </c>
      <c r="N23" s="93">
        <v>124900</v>
      </c>
      <c r="O23" s="93"/>
    </row>
    <row r="24" spans="1:15" ht="13.5" customHeight="1">
      <c r="A24" s="90"/>
      <c r="B24" s="88"/>
      <c r="C24" s="100" t="s">
        <v>214</v>
      </c>
      <c r="D24" s="93">
        <v>337917</v>
      </c>
      <c r="E24" s="93">
        <v>330643</v>
      </c>
      <c r="F24" s="93">
        <v>328714</v>
      </c>
      <c r="G24" s="93">
        <v>332185</v>
      </c>
      <c r="H24" s="93">
        <v>326128</v>
      </c>
      <c r="I24" s="93">
        <v>320205</v>
      </c>
      <c r="J24" s="93">
        <v>315505</v>
      </c>
      <c r="K24" s="93">
        <v>314659</v>
      </c>
      <c r="L24" s="93">
        <v>308485</v>
      </c>
      <c r="M24" s="93">
        <v>300066</v>
      </c>
      <c r="N24" s="93">
        <v>293283</v>
      </c>
      <c r="O24" s="93"/>
    </row>
    <row r="25" spans="1:15" ht="13.5" customHeight="1">
      <c r="A25" s="90"/>
      <c r="B25" s="88"/>
      <c r="C25" s="100" t="s">
        <v>133</v>
      </c>
      <c r="D25" s="93">
        <v>212713</v>
      </c>
      <c r="E25" s="93">
        <v>212713</v>
      </c>
      <c r="F25" s="93">
        <v>212713</v>
      </c>
      <c r="G25" s="93">
        <v>212713</v>
      </c>
      <c r="H25" s="93">
        <v>212713</v>
      </c>
      <c r="I25" s="93">
        <v>212713</v>
      </c>
      <c r="J25" s="93">
        <v>212713</v>
      </c>
      <c r="K25" s="93">
        <v>212713</v>
      </c>
      <c r="L25" s="93">
        <v>212713</v>
      </c>
      <c r="M25" s="93">
        <v>212713</v>
      </c>
      <c r="N25" s="93">
        <v>212713</v>
      </c>
      <c r="O25" s="93"/>
    </row>
    <row r="26" spans="1:15" ht="12" customHeight="1">
      <c r="A26" s="90"/>
      <c r="B26" s="88"/>
      <c r="C26" s="88" t="s">
        <v>32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/>
    </row>
    <row r="27" spans="1:15" ht="12" customHeight="1">
      <c r="A27" s="90"/>
      <c r="B27" s="88"/>
      <c r="C27" s="88" t="s">
        <v>33</v>
      </c>
      <c r="D27" s="93">
        <v>127</v>
      </c>
      <c r="E27" s="93">
        <v>659</v>
      </c>
      <c r="F27" s="93">
        <v>692</v>
      </c>
      <c r="G27" s="93">
        <v>742</v>
      </c>
      <c r="H27" s="93">
        <v>128</v>
      </c>
      <c r="I27" s="93">
        <v>115</v>
      </c>
      <c r="J27" s="93">
        <v>121</v>
      </c>
      <c r="K27" s="93">
        <v>123</v>
      </c>
      <c r="L27" s="93">
        <v>126</v>
      </c>
      <c r="M27" s="93">
        <v>129</v>
      </c>
      <c r="N27" s="93">
        <v>155</v>
      </c>
      <c r="O27" s="93"/>
    </row>
    <row r="28" spans="1:15" ht="12" customHeight="1">
      <c r="A28" s="90"/>
      <c r="B28" s="88"/>
      <c r="C28" s="88" t="s">
        <v>156</v>
      </c>
      <c r="D28" s="93">
        <v>18676</v>
      </c>
      <c r="E28" s="93">
        <v>19365</v>
      </c>
      <c r="F28" s="93">
        <v>19435</v>
      </c>
      <c r="G28" s="93">
        <v>22806</v>
      </c>
      <c r="H28" s="93">
        <v>22269</v>
      </c>
      <c r="I28" s="93">
        <v>20887</v>
      </c>
      <c r="J28" s="93">
        <v>21378</v>
      </c>
      <c r="K28" s="93">
        <v>25060</v>
      </c>
      <c r="L28" s="93">
        <v>23901</v>
      </c>
      <c r="M28" s="93">
        <v>21601</v>
      </c>
      <c r="N28" s="93">
        <v>20469</v>
      </c>
      <c r="O28" s="93"/>
    </row>
    <row r="29" spans="1:15" ht="12" customHeight="1">
      <c r="A29" s="90"/>
      <c r="B29" s="88"/>
      <c r="C29" s="101" t="s">
        <v>34</v>
      </c>
      <c r="D29" s="93">
        <v>23362</v>
      </c>
      <c r="E29" s="93">
        <v>33820</v>
      </c>
      <c r="F29" s="93">
        <v>42454</v>
      </c>
      <c r="G29" s="93">
        <v>35519</v>
      </c>
      <c r="H29" s="93">
        <v>29091</v>
      </c>
      <c r="I29" s="93">
        <v>14590</v>
      </c>
      <c r="J29" s="93">
        <v>15877</v>
      </c>
      <c r="K29" s="93">
        <v>14013</v>
      </c>
      <c r="L29" s="93">
        <v>8990</v>
      </c>
      <c r="M29" s="93">
        <v>8431</v>
      </c>
      <c r="N29" s="93">
        <v>8518</v>
      </c>
      <c r="O29" s="93"/>
    </row>
    <row r="30" spans="1:15" ht="12" customHeight="1">
      <c r="A30" s="90"/>
      <c r="B30" s="88"/>
      <c r="C30" s="101" t="s">
        <v>155</v>
      </c>
      <c r="D30" s="93">
        <v>3552</v>
      </c>
      <c r="E30" s="93">
        <v>3994</v>
      </c>
      <c r="F30" s="93">
        <v>3914</v>
      </c>
      <c r="G30" s="93">
        <v>3960</v>
      </c>
      <c r="H30" s="93">
        <v>3479</v>
      </c>
      <c r="I30" s="93">
        <v>3059</v>
      </c>
      <c r="J30" s="93">
        <v>2985</v>
      </c>
      <c r="K30" s="93">
        <v>3697</v>
      </c>
      <c r="L30" s="93">
        <v>3730</v>
      </c>
      <c r="M30" s="93">
        <v>3648</v>
      </c>
      <c r="N30" s="93">
        <v>3770</v>
      </c>
      <c r="O30" s="93"/>
    </row>
    <row r="31" spans="1:15" ht="12" customHeight="1">
      <c r="A31" s="94"/>
      <c r="B31" s="95"/>
      <c r="C31" s="102" t="s">
        <v>136</v>
      </c>
      <c r="D31" s="97">
        <v>7152</v>
      </c>
      <c r="E31" s="97">
        <v>7287</v>
      </c>
      <c r="F31" s="97">
        <v>7649</v>
      </c>
      <c r="G31" s="97">
        <v>7718</v>
      </c>
      <c r="H31" s="97">
        <v>7927</v>
      </c>
      <c r="I31" s="97">
        <v>7658</v>
      </c>
      <c r="J31" s="97">
        <v>8383</v>
      </c>
      <c r="K31" s="97">
        <v>9438</v>
      </c>
      <c r="L31" s="97">
        <v>10484</v>
      </c>
      <c r="M31" s="97">
        <v>10924</v>
      </c>
      <c r="N31" s="97">
        <v>11523</v>
      </c>
      <c r="O31" s="97"/>
    </row>
    <row r="32" spans="1:15" ht="12" customHeight="1">
      <c r="A32" s="90"/>
      <c r="B32" s="88"/>
      <c r="C32" s="88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s="111" customFormat="1" ht="12" customHeight="1">
      <c r="A33" s="109"/>
      <c r="B33" s="98" t="s">
        <v>35</v>
      </c>
      <c r="C33" s="98"/>
      <c r="D33" s="99">
        <v>1164685</v>
      </c>
      <c r="E33" s="99">
        <v>1185347</v>
      </c>
      <c r="F33" s="99">
        <v>1208329</v>
      </c>
      <c r="G33" s="99">
        <v>1215090</v>
      </c>
      <c r="H33" s="99">
        <v>1201945</v>
      </c>
      <c r="I33" s="99">
        <v>1177025</v>
      </c>
      <c r="J33" s="99">
        <v>1176186</v>
      </c>
      <c r="K33" s="99">
        <v>1178555</v>
      </c>
      <c r="L33" s="99">
        <v>1171309</v>
      </c>
      <c r="M33" s="99">
        <v>1161205</v>
      </c>
      <c r="N33" s="99">
        <v>1158785</v>
      </c>
      <c r="O33" s="99"/>
    </row>
    <row r="34" spans="1:15" s="111" customFormat="1" ht="12" customHeight="1">
      <c r="A34" s="87"/>
      <c r="B34" s="92"/>
      <c r="C34" s="92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s="111" customFormat="1" ht="12" customHeight="1" thickBot="1">
      <c r="A35" s="103" t="s">
        <v>36</v>
      </c>
      <c r="B35" s="104"/>
      <c r="C35" s="104"/>
      <c r="D35" s="105">
        <v>1390234</v>
      </c>
      <c r="E35" s="105">
        <v>1418843</v>
      </c>
      <c r="F35" s="105">
        <v>1445780</v>
      </c>
      <c r="G35" s="105">
        <v>1456417</v>
      </c>
      <c r="H35" s="105">
        <v>1446867</v>
      </c>
      <c r="I35" s="105">
        <v>1439396</v>
      </c>
      <c r="J35" s="105">
        <v>1452921</v>
      </c>
      <c r="K35" s="105">
        <v>1463831</v>
      </c>
      <c r="L35" s="105">
        <v>1457471</v>
      </c>
      <c r="M35" s="105">
        <v>1453416</v>
      </c>
      <c r="N35" s="105">
        <v>1428887</v>
      </c>
      <c r="O35" s="105"/>
    </row>
    <row r="36" spans="1:15" ht="12" customHeight="1" thickTop="1">
      <c r="A36" s="90"/>
      <c r="B36" s="88"/>
      <c r="C36" s="88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5" ht="12" customHeight="1">
      <c r="A37" s="90" t="s">
        <v>37</v>
      </c>
      <c r="B37" s="88"/>
      <c r="C37" s="88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5" ht="12" customHeight="1">
      <c r="A38" s="90"/>
      <c r="B38" s="88"/>
      <c r="C38" s="88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ht="12" customHeight="1">
      <c r="A39" s="90"/>
      <c r="B39" s="88" t="s">
        <v>38</v>
      </c>
      <c r="C39" s="88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ht="12" customHeight="1">
      <c r="A40" s="90"/>
      <c r="B40" s="88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ht="12" customHeight="1">
      <c r="A41" s="90"/>
      <c r="B41" s="88"/>
      <c r="C41" s="88" t="s">
        <v>39</v>
      </c>
      <c r="D41" s="93">
        <v>40452</v>
      </c>
      <c r="E41" s="93">
        <v>85586</v>
      </c>
      <c r="F41" s="93">
        <v>67265</v>
      </c>
      <c r="G41" s="93">
        <v>67735</v>
      </c>
      <c r="H41" s="93">
        <v>85422</v>
      </c>
      <c r="I41" s="93">
        <v>117077</v>
      </c>
      <c r="J41" s="93">
        <v>89852</v>
      </c>
      <c r="K41" s="93">
        <v>93768</v>
      </c>
      <c r="L41" s="93">
        <v>48223</v>
      </c>
      <c r="M41" s="93">
        <v>71128</v>
      </c>
      <c r="N41" s="93">
        <v>1901</v>
      </c>
      <c r="O41" s="93"/>
    </row>
    <row r="42" spans="1:15" ht="12" customHeight="1">
      <c r="A42" s="90"/>
      <c r="B42" s="88"/>
      <c r="C42" s="88" t="s">
        <v>137</v>
      </c>
      <c r="D42" s="93">
        <v>23597</v>
      </c>
      <c r="E42" s="93">
        <v>31357</v>
      </c>
      <c r="F42" s="93">
        <v>27463</v>
      </c>
      <c r="G42" s="93">
        <v>26738</v>
      </c>
      <c r="H42" s="93">
        <v>27856</v>
      </c>
      <c r="I42" s="93">
        <v>27683</v>
      </c>
      <c r="J42" s="93">
        <v>29314</v>
      </c>
      <c r="K42" s="93">
        <v>26940</v>
      </c>
      <c r="L42" s="93">
        <v>28929</v>
      </c>
      <c r="M42" s="93">
        <v>27647</v>
      </c>
      <c r="N42" s="93">
        <v>28088</v>
      </c>
      <c r="O42" s="93"/>
    </row>
    <row r="43" spans="1:15" ht="12" customHeight="1">
      <c r="A43" s="90"/>
      <c r="B43" s="88"/>
      <c r="C43" s="88" t="s">
        <v>41</v>
      </c>
      <c r="D43" s="93">
        <v>107488</v>
      </c>
      <c r="E43" s="93">
        <v>118560</v>
      </c>
      <c r="F43" s="93">
        <v>132661</v>
      </c>
      <c r="G43" s="93">
        <v>158786</v>
      </c>
      <c r="H43" s="93">
        <v>126922</v>
      </c>
      <c r="I43" s="93">
        <v>125328</v>
      </c>
      <c r="J43" s="93">
        <v>137062</v>
      </c>
      <c r="K43" s="93">
        <v>166413</v>
      </c>
      <c r="L43" s="93">
        <v>118062</v>
      </c>
      <c r="M43" s="93">
        <v>123588</v>
      </c>
      <c r="N43" s="93">
        <v>119639</v>
      </c>
      <c r="O43" s="93"/>
    </row>
    <row r="44" spans="1:15" ht="12" customHeight="1">
      <c r="A44" s="90"/>
      <c r="B44" s="88"/>
      <c r="C44" s="88" t="s">
        <v>40</v>
      </c>
      <c r="D44" s="93">
        <v>56346</v>
      </c>
      <c r="E44" s="93">
        <v>12011</v>
      </c>
      <c r="F44" s="93">
        <v>12185</v>
      </c>
      <c r="G44" s="93">
        <v>11720</v>
      </c>
      <c r="H44" s="93">
        <v>11695</v>
      </c>
      <c r="I44" s="93">
        <v>11547</v>
      </c>
      <c r="J44" s="93">
        <v>12198</v>
      </c>
      <c r="K44" s="93">
        <v>12250</v>
      </c>
      <c r="L44" s="93">
        <v>10831</v>
      </c>
      <c r="M44" s="93">
        <v>10680</v>
      </c>
      <c r="N44" s="93">
        <v>10315</v>
      </c>
      <c r="O44" s="93"/>
    </row>
    <row r="45" spans="1:15" ht="12" customHeight="1">
      <c r="A45" s="90"/>
      <c r="B45" s="88"/>
      <c r="C45" s="88" t="s">
        <v>42</v>
      </c>
      <c r="D45" s="93">
        <v>2065</v>
      </c>
      <c r="E45" s="93">
        <v>2711</v>
      </c>
      <c r="F45" s="93">
        <v>3531</v>
      </c>
      <c r="G45" s="93">
        <v>1478</v>
      </c>
      <c r="H45" s="93">
        <v>1078</v>
      </c>
      <c r="I45" s="93">
        <v>1468</v>
      </c>
      <c r="J45" s="93">
        <v>1268</v>
      </c>
      <c r="K45" s="93">
        <v>2753</v>
      </c>
      <c r="L45" s="93">
        <v>2050</v>
      </c>
      <c r="M45" s="93">
        <v>4076</v>
      </c>
      <c r="N45" s="93">
        <v>3813</v>
      </c>
      <c r="O45" s="93"/>
    </row>
    <row r="46" spans="1:15" ht="12" customHeight="1">
      <c r="A46" s="90"/>
      <c r="B46" s="88"/>
      <c r="C46" s="88" t="s">
        <v>43</v>
      </c>
      <c r="D46" s="93">
        <v>3201</v>
      </c>
      <c r="E46" s="93">
        <v>956</v>
      </c>
      <c r="F46" s="93">
        <v>1599</v>
      </c>
      <c r="G46" s="93">
        <v>2959</v>
      </c>
      <c r="H46" s="93">
        <v>2816</v>
      </c>
      <c r="I46" s="93">
        <v>2044</v>
      </c>
      <c r="J46" s="93">
        <v>2159</v>
      </c>
      <c r="K46" s="93">
        <v>2808</v>
      </c>
      <c r="L46" s="93">
        <v>2563</v>
      </c>
      <c r="M46" s="93">
        <v>1345</v>
      </c>
      <c r="N46" s="93">
        <v>3069</v>
      </c>
      <c r="O46" s="93"/>
    </row>
    <row r="47" spans="1:15" ht="12" customHeight="1">
      <c r="A47" s="90"/>
      <c r="B47" s="88"/>
      <c r="C47" s="88" t="s">
        <v>157</v>
      </c>
      <c r="D47" s="93">
        <v>11351</v>
      </c>
      <c r="E47" s="93">
        <v>11520</v>
      </c>
      <c r="F47" s="93">
        <v>11296</v>
      </c>
      <c r="G47" s="93">
        <v>13153</v>
      </c>
      <c r="H47" s="93">
        <v>11525</v>
      </c>
      <c r="I47" s="93">
        <v>11010</v>
      </c>
      <c r="J47" s="93">
        <v>10874</v>
      </c>
      <c r="K47" s="93">
        <v>13818</v>
      </c>
      <c r="L47" s="93">
        <v>15964</v>
      </c>
      <c r="M47" s="93">
        <v>12312</v>
      </c>
      <c r="N47" s="93">
        <v>12067</v>
      </c>
      <c r="O47" s="93"/>
    </row>
    <row r="48" spans="1:15" ht="12" customHeight="1">
      <c r="A48" s="90"/>
      <c r="B48" s="88"/>
      <c r="C48" s="88" t="s">
        <v>44</v>
      </c>
      <c r="D48" s="93">
        <v>21504</v>
      </c>
      <c r="E48" s="93">
        <v>41011</v>
      </c>
      <c r="F48" s="93">
        <v>40551</v>
      </c>
      <c r="G48" s="93">
        <v>24355</v>
      </c>
      <c r="H48" s="93">
        <v>30018</v>
      </c>
      <c r="I48" s="93">
        <v>28248</v>
      </c>
      <c r="J48" s="93">
        <v>19172</v>
      </c>
      <c r="K48" s="93">
        <v>28434</v>
      </c>
      <c r="L48" s="93">
        <v>36269</v>
      </c>
      <c r="M48" s="93">
        <v>31354</v>
      </c>
      <c r="N48" s="93">
        <v>26750</v>
      </c>
      <c r="O48" s="93"/>
    </row>
    <row r="49" spans="1:15" ht="12" customHeight="1">
      <c r="A49" s="94"/>
      <c r="B49" s="275"/>
      <c r="C49" s="275" t="s">
        <v>196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/>
    </row>
    <row r="50" spans="1:15" ht="12" customHeight="1">
      <c r="A50" s="90"/>
      <c r="B50" s="88"/>
      <c r="C50" s="88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111" customFormat="1" ht="12" customHeight="1">
      <c r="A51" s="109"/>
      <c r="B51" s="98" t="s">
        <v>45</v>
      </c>
      <c r="C51" s="98"/>
      <c r="D51" s="99">
        <v>266004</v>
      </c>
      <c r="E51" s="99">
        <v>303712</v>
      </c>
      <c r="F51" s="99">
        <v>296551</v>
      </c>
      <c r="G51" s="99">
        <v>306924</v>
      </c>
      <c r="H51" s="99">
        <v>297332</v>
      </c>
      <c r="I51" s="99">
        <v>324405</v>
      </c>
      <c r="J51" s="99">
        <v>301899</v>
      </c>
      <c r="K51" s="99">
        <v>347184</v>
      </c>
      <c r="L51" s="99">
        <v>262891</v>
      </c>
      <c r="M51" s="99">
        <v>282130</v>
      </c>
      <c r="N51" s="99">
        <v>205642</v>
      </c>
      <c r="O51" s="99"/>
    </row>
    <row r="52" spans="1:15" ht="12" customHeight="1">
      <c r="A52" s="90"/>
      <c r="B52" s="88"/>
      <c r="C52" s="88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ht="12" customHeight="1">
      <c r="A53" s="90"/>
      <c r="B53" s="88" t="s">
        <v>46</v>
      </c>
      <c r="C53" s="88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ht="12" customHeight="1">
      <c r="A54" s="90"/>
      <c r="B54" s="88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ht="12" customHeight="1">
      <c r="A55" s="90"/>
      <c r="B55" s="88"/>
      <c r="C55" s="88" t="s">
        <v>39</v>
      </c>
      <c r="D55" s="93">
        <v>90557</v>
      </c>
      <c r="E55" s="93">
        <v>97204</v>
      </c>
      <c r="F55" s="93">
        <v>103245</v>
      </c>
      <c r="G55" s="93">
        <v>98061</v>
      </c>
      <c r="H55" s="93">
        <v>93342</v>
      </c>
      <c r="I55" s="93">
        <v>90926</v>
      </c>
      <c r="J55" s="93">
        <v>95855</v>
      </c>
      <c r="K55" s="93">
        <v>47847</v>
      </c>
      <c r="L55" s="93">
        <v>81582</v>
      </c>
      <c r="M55" s="93">
        <v>81929</v>
      </c>
      <c r="N55" s="93">
        <v>82927</v>
      </c>
      <c r="O55" s="93"/>
    </row>
    <row r="56" spans="1:15" ht="12" customHeight="1">
      <c r="A56" s="90"/>
      <c r="B56" s="88"/>
      <c r="C56" s="88" t="s">
        <v>137</v>
      </c>
      <c r="D56" s="93">
        <v>111592</v>
      </c>
      <c r="E56" s="93">
        <v>111406</v>
      </c>
      <c r="F56" s="93">
        <v>115855</v>
      </c>
      <c r="G56" s="93">
        <v>114865</v>
      </c>
      <c r="H56" s="93">
        <v>115001</v>
      </c>
      <c r="I56" s="93">
        <v>110279</v>
      </c>
      <c r="J56" s="93">
        <v>110146</v>
      </c>
      <c r="K56" s="93">
        <v>109623</v>
      </c>
      <c r="L56" s="93">
        <v>113652</v>
      </c>
      <c r="M56" s="93">
        <v>110235</v>
      </c>
      <c r="N56" s="93">
        <v>112874</v>
      </c>
      <c r="O56" s="93"/>
    </row>
    <row r="57" spans="1:15" ht="12" customHeight="1">
      <c r="A57" s="90"/>
      <c r="B57" s="88"/>
      <c r="C57" s="88" t="s">
        <v>198</v>
      </c>
      <c r="D57" s="93">
        <v>68294</v>
      </c>
      <c r="E57" s="93">
        <v>68373</v>
      </c>
      <c r="F57" s="93">
        <v>68452</v>
      </c>
      <c r="G57" s="93">
        <v>68531</v>
      </c>
      <c r="H57" s="93">
        <v>68612</v>
      </c>
      <c r="I57" s="93">
        <v>68692</v>
      </c>
      <c r="J57" s="93">
        <v>68773</v>
      </c>
      <c r="K57" s="93">
        <v>68854</v>
      </c>
      <c r="L57" s="93">
        <v>68936</v>
      </c>
      <c r="M57" s="93">
        <v>69018</v>
      </c>
      <c r="N57" s="93">
        <v>69100</v>
      </c>
      <c r="O57" s="93"/>
    </row>
    <row r="58" spans="1:15" ht="12" customHeight="1">
      <c r="A58" s="90"/>
      <c r="B58" s="88"/>
      <c r="C58" s="88" t="s">
        <v>40</v>
      </c>
      <c r="D58" s="93">
        <v>107722</v>
      </c>
      <c r="E58" s="93">
        <v>106159</v>
      </c>
      <c r="F58" s="93">
        <v>104105</v>
      </c>
      <c r="G58" s="93">
        <v>103918</v>
      </c>
      <c r="H58" s="93">
        <v>101900</v>
      </c>
      <c r="I58" s="93">
        <v>100686</v>
      </c>
      <c r="J58" s="93">
        <v>99251</v>
      </c>
      <c r="K58" s="93">
        <v>98667</v>
      </c>
      <c r="L58" s="93">
        <v>97139</v>
      </c>
      <c r="M58" s="93">
        <v>95666</v>
      </c>
      <c r="N58" s="93">
        <v>94298</v>
      </c>
      <c r="O58" s="93"/>
    </row>
    <row r="59" spans="1:15" ht="12" customHeight="1">
      <c r="A59" s="90"/>
      <c r="B59" s="88"/>
      <c r="C59" s="88" t="s">
        <v>47</v>
      </c>
      <c r="D59" s="93">
        <v>17660</v>
      </c>
      <c r="E59" s="93">
        <v>18286</v>
      </c>
      <c r="F59" s="93">
        <v>17968</v>
      </c>
      <c r="G59" s="93">
        <v>14299</v>
      </c>
      <c r="H59" s="93">
        <v>14315</v>
      </c>
      <c r="I59" s="93">
        <v>15651</v>
      </c>
      <c r="J59" s="93">
        <v>17138</v>
      </c>
      <c r="K59" s="93">
        <v>11714</v>
      </c>
      <c r="L59" s="93">
        <v>13643</v>
      </c>
      <c r="M59" s="93">
        <v>16395</v>
      </c>
      <c r="N59" s="93">
        <v>18319</v>
      </c>
      <c r="O59" s="93"/>
    </row>
    <row r="60" spans="1:15" ht="12" customHeight="1">
      <c r="A60" s="90"/>
      <c r="B60" s="88"/>
      <c r="C60" s="88" t="s">
        <v>43</v>
      </c>
      <c r="D60" s="93">
        <v>13113</v>
      </c>
      <c r="E60" s="93">
        <v>13419</v>
      </c>
      <c r="F60" s="93">
        <v>13857</v>
      </c>
      <c r="G60" s="93">
        <v>12604</v>
      </c>
      <c r="H60" s="93">
        <v>13096</v>
      </c>
      <c r="I60" s="93">
        <v>13195</v>
      </c>
      <c r="J60" s="93">
        <v>14077</v>
      </c>
      <c r="K60" s="93">
        <v>12329</v>
      </c>
      <c r="L60" s="93">
        <v>12605</v>
      </c>
      <c r="M60" s="93">
        <v>16634</v>
      </c>
      <c r="N60" s="93">
        <v>17383</v>
      </c>
      <c r="O60" s="93"/>
    </row>
    <row r="61" spans="1:15" ht="12" customHeight="1">
      <c r="A61" s="90"/>
      <c r="B61" s="88"/>
      <c r="C61" s="88" t="s">
        <v>157</v>
      </c>
      <c r="D61" s="93">
        <v>465</v>
      </c>
      <c r="E61" s="93">
        <v>480</v>
      </c>
      <c r="F61" s="93">
        <v>504</v>
      </c>
      <c r="G61" s="93">
        <v>405</v>
      </c>
      <c r="H61" s="93">
        <v>480</v>
      </c>
      <c r="I61" s="93">
        <v>430</v>
      </c>
      <c r="J61" s="93">
        <v>432</v>
      </c>
      <c r="K61" s="93">
        <v>358</v>
      </c>
      <c r="L61" s="93">
        <v>454</v>
      </c>
      <c r="M61" s="93">
        <v>426</v>
      </c>
      <c r="N61" s="93">
        <v>410</v>
      </c>
      <c r="O61" s="93"/>
    </row>
    <row r="62" spans="1:15" ht="12" customHeight="1">
      <c r="A62" s="94"/>
      <c r="B62" s="95"/>
      <c r="C62" s="95" t="s">
        <v>48</v>
      </c>
      <c r="D62" s="97">
        <v>2367</v>
      </c>
      <c r="E62" s="97">
        <v>2257</v>
      </c>
      <c r="F62" s="97">
        <v>2146</v>
      </c>
      <c r="G62" s="97">
        <v>2034</v>
      </c>
      <c r="H62" s="97">
        <v>1925</v>
      </c>
      <c r="I62" s="97">
        <v>1813</v>
      </c>
      <c r="J62" s="97">
        <v>1700</v>
      </c>
      <c r="K62" s="97">
        <v>1586</v>
      </c>
      <c r="L62" s="97">
        <v>1473</v>
      </c>
      <c r="M62" s="97">
        <v>1360</v>
      </c>
      <c r="N62" s="97">
        <v>1244</v>
      </c>
      <c r="O62" s="97"/>
    </row>
    <row r="63" spans="1:15" ht="12" customHeight="1">
      <c r="A63" s="90"/>
      <c r="B63" s="88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111" customFormat="1" ht="12" customHeight="1">
      <c r="A64" s="114"/>
      <c r="B64" s="98" t="s">
        <v>49</v>
      </c>
      <c r="C64" s="107"/>
      <c r="D64" s="99">
        <v>411770</v>
      </c>
      <c r="E64" s="99">
        <v>417584</v>
      </c>
      <c r="F64" s="99">
        <v>426132</v>
      </c>
      <c r="G64" s="99">
        <v>414717</v>
      </c>
      <c r="H64" s="99">
        <v>408671</v>
      </c>
      <c r="I64" s="99">
        <v>401672</v>
      </c>
      <c r="J64" s="99">
        <v>407372</v>
      </c>
      <c r="K64" s="99">
        <v>350978</v>
      </c>
      <c r="L64" s="99">
        <v>389484</v>
      </c>
      <c r="M64" s="99">
        <v>391663</v>
      </c>
      <c r="N64" s="99">
        <v>396555</v>
      </c>
      <c r="O64" s="99"/>
    </row>
    <row r="65" spans="1:15" s="111" customFormat="1" ht="12" customHeight="1">
      <c r="A65" s="115"/>
      <c r="B65" s="116"/>
      <c r="C65" s="116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</row>
    <row r="66" spans="1:15" s="111" customFormat="1" ht="12" customHeight="1">
      <c r="A66" s="109" t="s">
        <v>50</v>
      </c>
      <c r="B66" s="98"/>
      <c r="C66" s="98"/>
      <c r="D66" s="99">
        <v>677774</v>
      </c>
      <c r="E66" s="99">
        <v>721296</v>
      </c>
      <c r="F66" s="99">
        <v>722683</v>
      </c>
      <c r="G66" s="99">
        <v>721641</v>
      </c>
      <c r="H66" s="99">
        <v>706003</v>
      </c>
      <c r="I66" s="99">
        <v>726077</v>
      </c>
      <c r="J66" s="99">
        <v>709271</v>
      </c>
      <c r="K66" s="99">
        <v>698162</v>
      </c>
      <c r="L66" s="99">
        <v>652375</v>
      </c>
      <c r="M66" s="99">
        <v>673793</v>
      </c>
      <c r="N66" s="99">
        <v>602197</v>
      </c>
      <c r="O66" s="99"/>
    </row>
    <row r="67" spans="1:15" ht="12" customHeight="1">
      <c r="A67" s="90"/>
      <c r="B67" s="88"/>
      <c r="C67" s="88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ht="12" customHeight="1">
      <c r="A68" s="90" t="s">
        <v>51</v>
      </c>
      <c r="B68" s="88"/>
      <c r="C68" s="88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ht="12" customHeight="1">
      <c r="A69" s="90"/>
      <c r="B69" s="88"/>
      <c r="C69" s="88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ht="12" customHeight="1">
      <c r="A70" s="90"/>
      <c r="B70" s="88" t="s">
        <v>52</v>
      </c>
      <c r="C70" s="88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ht="12" customHeight="1">
      <c r="A71" s="90"/>
      <c r="B71" s="88"/>
      <c r="C71" s="88" t="s">
        <v>53</v>
      </c>
      <c r="D71" s="93">
        <v>104275</v>
      </c>
      <c r="E71" s="93">
        <v>100580</v>
      </c>
      <c r="F71" s="93">
        <v>100580</v>
      </c>
      <c r="G71" s="93">
        <v>100580</v>
      </c>
      <c r="H71" s="93">
        <v>100580</v>
      </c>
      <c r="I71" s="93">
        <v>97156</v>
      </c>
      <c r="J71" s="93">
        <v>97156</v>
      </c>
      <c r="K71" s="93">
        <v>97156</v>
      </c>
      <c r="L71" s="93">
        <v>97156</v>
      </c>
      <c r="M71" s="93">
        <v>93862</v>
      </c>
      <c r="N71" s="93">
        <v>93862</v>
      </c>
      <c r="O71" s="93"/>
    </row>
    <row r="72" spans="1:15" ht="12" customHeight="1">
      <c r="A72" s="90"/>
      <c r="B72" s="88"/>
      <c r="C72" s="88" t="s">
        <v>215</v>
      </c>
      <c r="D72" s="93">
        <v>27379</v>
      </c>
      <c r="E72" s="93">
        <v>26409</v>
      </c>
      <c r="F72" s="93">
        <v>26409</v>
      </c>
      <c r="G72" s="93">
        <v>26409</v>
      </c>
      <c r="H72" s="93">
        <v>26409</v>
      </c>
      <c r="I72" s="93">
        <v>25509</v>
      </c>
      <c r="J72" s="93">
        <v>25509</v>
      </c>
      <c r="K72" s="93">
        <v>25509</v>
      </c>
      <c r="L72" s="93">
        <v>25509</v>
      </c>
      <c r="M72" s="93">
        <v>24644</v>
      </c>
      <c r="N72" s="93">
        <v>24644</v>
      </c>
      <c r="O72" s="93"/>
    </row>
    <row r="73" spans="1:15" ht="12" customHeight="1">
      <c r="A73" s="90"/>
      <c r="B73" s="88"/>
      <c r="C73" s="88" t="s">
        <v>54</v>
      </c>
      <c r="D73" s="93">
        <v>-19424</v>
      </c>
      <c r="E73" s="93">
        <v>-18600</v>
      </c>
      <c r="F73" s="93">
        <v>-18600</v>
      </c>
      <c r="G73" s="93">
        <v>-18600</v>
      </c>
      <c r="H73" s="93">
        <v>-18600</v>
      </c>
      <c r="I73" s="93">
        <v>-18601</v>
      </c>
      <c r="J73" s="93">
        <v>-18600</v>
      </c>
      <c r="K73" s="93">
        <v>-18600</v>
      </c>
      <c r="L73" s="93">
        <v>-18600</v>
      </c>
      <c r="M73" s="93">
        <v>-26354</v>
      </c>
      <c r="N73" s="93">
        <v>-26354</v>
      </c>
      <c r="O73" s="93"/>
    </row>
    <row r="74" spans="1:15" ht="12" customHeight="1">
      <c r="A74" s="90"/>
      <c r="B74" s="88"/>
      <c r="C74" s="88" t="s">
        <v>55</v>
      </c>
      <c r="D74" s="93">
        <v>527926</v>
      </c>
      <c r="E74" s="93">
        <v>512728</v>
      </c>
      <c r="F74" s="93">
        <v>529790</v>
      </c>
      <c r="G74" s="93">
        <v>546659</v>
      </c>
      <c r="H74" s="93">
        <v>557178</v>
      </c>
      <c r="I74" s="93">
        <v>539692</v>
      </c>
      <c r="J74" s="93">
        <v>562638</v>
      </c>
      <c r="K74" s="93">
        <v>585866</v>
      </c>
      <c r="L74" s="93">
        <v>619545</v>
      </c>
      <c r="M74" s="93">
        <v>610895</v>
      </c>
      <c r="N74" s="93">
        <v>655399</v>
      </c>
      <c r="O74" s="93"/>
    </row>
    <row r="75" spans="1:15" ht="12" customHeight="1">
      <c r="A75" s="94"/>
      <c r="B75" s="95"/>
      <c r="C75" s="95" t="s">
        <v>158</v>
      </c>
      <c r="D75" s="97">
        <v>31287</v>
      </c>
      <c r="E75" s="97">
        <v>35953</v>
      </c>
      <c r="F75" s="97">
        <v>40245</v>
      </c>
      <c r="G75" s="97">
        <v>36691</v>
      </c>
      <c r="H75" s="97">
        <v>33196</v>
      </c>
      <c r="I75" s="97">
        <v>31486</v>
      </c>
      <c r="J75" s="97">
        <v>34946</v>
      </c>
      <c r="K75" s="97">
        <v>33536</v>
      </c>
      <c r="L75" s="97">
        <v>36233</v>
      </c>
      <c r="M75" s="97">
        <v>36185</v>
      </c>
      <c r="N75" s="97">
        <v>36866</v>
      </c>
      <c r="O75" s="97"/>
    </row>
    <row r="76" spans="1:15" ht="12" customHeight="1">
      <c r="A76" s="90"/>
      <c r="B76" s="88" t="s">
        <v>56</v>
      </c>
      <c r="C76" s="88"/>
      <c r="D76" s="93">
        <v>671443</v>
      </c>
      <c r="E76" s="93">
        <v>657070</v>
      </c>
      <c r="F76" s="93">
        <v>678424</v>
      </c>
      <c r="G76" s="93">
        <v>691739</v>
      </c>
      <c r="H76" s="93">
        <v>698763</v>
      </c>
      <c r="I76" s="93">
        <v>675242</v>
      </c>
      <c r="J76" s="93">
        <v>701649</v>
      </c>
      <c r="K76" s="93">
        <v>723467</v>
      </c>
      <c r="L76" s="93">
        <v>759843</v>
      </c>
      <c r="M76" s="93">
        <v>739232</v>
      </c>
      <c r="N76" s="93">
        <v>784417</v>
      </c>
      <c r="O76" s="93"/>
    </row>
    <row r="77" spans="1:15" ht="12" customHeight="1">
      <c r="A77" s="94"/>
      <c r="B77" s="95" t="s">
        <v>57</v>
      </c>
      <c r="C77" s="95"/>
      <c r="D77" s="97">
        <v>41017</v>
      </c>
      <c r="E77" s="97">
        <v>40477</v>
      </c>
      <c r="F77" s="97">
        <v>44673</v>
      </c>
      <c r="G77" s="97">
        <v>43037</v>
      </c>
      <c r="H77" s="97">
        <v>42101</v>
      </c>
      <c r="I77" s="97">
        <v>38077</v>
      </c>
      <c r="J77" s="97">
        <v>42001</v>
      </c>
      <c r="K77" s="97">
        <v>42202</v>
      </c>
      <c r="L77" s="97">
        <v>45253</v>
      </c>
      <c r="M77" s="97">
        <v>40391</v>
      </c>
      <c r="N77" s="97">
        <v>42273</v>
      </c>
      <c r="O77" s="97"/>
    </row>
    <row r="78" spans="1:15" s="111" customFormat="1" ht="12" customHeight="1">
      <c r="A78" s="109" t="s">
        <v>58</v>
      </c>
      <c r="B78" s="107"/>
      <c r="C78" s="98"/>
      <c r="D78" s="99">
        <v>712460</v>
      </c>
      <c r="E78" s="99">
        <v>697547</v>
      </c>
      <c r="F78" s="99">
        <v>723097</v>
      </c>
      <c r="G78" s="99">
        <v>734776</v>
      </c>
      <c r="H78" s="99">
        <v>740864</v>
      </c>
      <c r="I78" s="99">
        <v>713319</v>
      </c>
      <c r="J78" s="99">
        <v>743650</v>
      </c>
      <c r="K78" s="99">
        <v>765669</v>
      </c>
      <c r="L78" s="99">
        <v>805096</v>
      </c>
      <c r="M78" s="99">
        <v>779623</v>
      </c>
      <c r="N78" s="99">
        <v>826690</v>
      </c>
      <c r="O78" s="99"/>
    </row>
    <row r="79" spans="1:15" s="111" customFormat="1" ht="12" customHeight="1">
      <c r="A79" s="87"/>
      <c r="B79" s="92"/>
      <c r="C79" s="92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</row>
    <row r="80" spans="1:15" s="111" customFormat="1" ht="12" customHeight="1" thickBot="1">
      <c r="A80" s="103" t="s">
        <v>59</v>
      </c>
      <c r="B80" s="104"/>
      <c r="C80" s="104"/>
      <c r="D80" s="105">
        <v>1390234</v>
      </c>
      <c r="E80" s="105">
        <v>1418843</v>
      </c>
      <c r="F80" s="105">
        <v>1445780</v>
      </c>
      <c r="G80" s="105">
        <v>1456417</v>
      </c>
      <c r="H80" s="105">
        <v>1446867</v>
      </c>
      <c r="I80" s="105">
        <v>1439396</v>
      </c>
      <c r="J80" s="105">
        <v>1452921</v>
      </c>
      <c r="K80" s="105">
        <v>1463831</v>
      </c>
      <c r="L80" s="105">
        <v>1457471</v>
      </c>
      <c r="M80" s="105">
        <v>1453416</v>
      </c>
      <c r="N80" s="105">
        <v>1428887</v>
      </c>
      <c r="O80" s="105"/>
    </row>
    <row r="81" spans="1:3" ht="13.5" thickTop="1"/>
    <row r="82" spans="1:3" ht="13.5" customHeight="1">
      <c r="A82" s="100"/>
    </row>
    <row r="84" spans="1:3">
      <c r="A84" s="373"/>
      <c r="B84" s="373"/>
      <c r="C84" s="373"/>
    </row>
    <row r="85" spans="1:3">
      <c r="A85" s="373"/>
      <c r="B85" s="373"/>
      <c r="C85" s="373"/>
    </row>
    <row r="86" spans="1:3">
      <c r="A86" s="373"/>
      <c r="B86" s="373"/>
      <c r="C86" s="373"/>
    </row>
    <row r="87" spans="1:3">
      <c r="A87" s="373"/>
      <c r="B87" s="373"/>
      <c r="C87" s="373"/>
    </row>
  </sheetData>
  <mergeCells count="4">
    <mergeCell ref="A84:C87"/>
    <mergeCell ref="D1:G2"/>
    <mergeCell ref="H1:K2"/>
    <mergeCell ref="L1:O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50"/>
  <sheetViews>
    <sheetView showGridLines="0" zoomScale="80" zoomScaleNormal="80" workbookViewId="0">
      <pane xSplit="3" ySplit="3" topLeftCell="J34" activePane="bottomRight" state="frozen"/>
      <selection activeCell="O25" sqref="O25"/>
      <selection pane="topRight" activeCell="O25" sqref="O25"/>
      <selection pane="bottomLeft" activeCell="O25" sqref="O25"/>
      <selection pane="bottomRight" activeCell="L25" sqref="L25:L39"/>
    </sheetView>
  </sheetViews>
  <sheetFormatPr defaultColWidth="12.54296875" defaultRowHeight="12" customHeight="1"/>
  <cols>
    <col min="1" max="2" width="3.54296875" style="120" customWidth="1"/>
    <col min="3" max="3" width="53.26953125" style="120" customWidth="1"/>
    <col min="4" max="16384" width="12.54296875" style="118"/>
  </cols>
  <sheetData>
    <row r="1" spans="1:15" s="130" customFormat="1" ht="12" customHeight="1">
      <c r="A1" s="133" t="s">
        <v>0</v>
      </c>
      <c r="B1" s="145"/>
      <c r="C1" s="145"/>
      <c r="D1" s="380">
        <v>2022</v>
      </c>
      <c r="E1" s="375"/>
      <c r="F1" s="375"/>
      <c r="G1" s="376"/>
      <c r="H1" s="380">
        <v>2023</v>
      </c>
      <c r="I1" s="375"/>
      <c r="J1" s="375"/>
      <c r="K1" s="376"/>
      <c r="L1" s="380">
        <v>2024</v>
      </c>
      <c r="M1" s="375"/>
      <c r="N1" s="375"/>
      <c r="O1" s="376"/>
    </row>
    <row r="2" spans="1:15" s="130" customFormat="1" ht="15" customHeight="1" thickBot="1">
      <c r="A2" s="134" t="s">
        <v>60</v>
      </c>
      <c r="B2" s="119"/>
      <c r="C2" s="119"/>
      <c r="D2" s="377"/>
      <c r="E2" s="378"/>
      <c r="F2" s="378"/>
      <c r="G2" s="379"/>
      <c r="H2" s="377"/>
      <c r="I2" s="378"/>
      <c r="J2" s="378"/>
      <c r="K2" s="379"/>
      <c r="L2" s="377"/>
      <c r="M2" s="378"/>
      <c r="N2" s="378"/>
      <c r="O2" s="379"/>
    </row>
    <row r="3" spans="1:15" s="130" customFormat="1" ht="12" customHeight="1">
      <c r="A3" s="146" t="s">
        <v>4</v>
      </c>
      <c r="B3" s="147"/>
      <c r="C3" s="147"/>
      <c r="D3" s="35" t="s">
        <v>93</v>
      </c>
      <c r="E3" s="68" t="s">
        <v>94</v>
      </c>
      <c r="F3" s="35" t="s">
        <v>95</v>
      </c>
      <c r="G3" s="35" t="s">
        <v>96</v>
      </c>
      <c r="H3" s="35" t="s">
        <v>93</v>
      </c>
      <c r="I3" s="68" t="s">
        <v>94</v>
      </c>
      <c r="J3" s="35" t="s">
        <v>95</v>
      </c>
      <c r="K3" s="35" t="s">
        <v>96</v>
      </c>
      <c r="L3" s="35" t="s">
        <v>93</v>
      </c>
      <c r="M3" s="68" t="s">
        <v>94</v>
      </c>
      <c r="N3" s="35" t="s">
        <v>95</v>
      </c>
      <c r="O3" s="35" t="s">
        <v>96</v>
      </c>
    </row>
    <row r="4" spans="1:15" ht="12" customHeight="1">
      <c r="A4" s="135"/>
      <c r="C4" s="136"/>
      <c r="D4" s="121"/>
      <c r="E4" s="121"/>
      <c r="F4" s="137"/>
      <c r="G4" s="137"/>
      <c r="H4" s="121"/>
      <c r="I4" s="121"/>
      <c r="J4" s="137"/>
      <c r="K4" s="137"/>
      <c r="L4" s="121"/>
      <c r="M4" s="121"/>
      <c r="N4" s="137"/>
      <c r="O4" s="137"/>
    </row>
    <row r="5" spans="1:15" ht="12" customHeight="1">
      <c r="A5" s="135" t="s">
        <v>61</v>
      </c>
      <c r="C5" s="136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12" customHeight="1">
      <c r="A6" s="135"/>
      <c r="C6" s="136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 ht="12" customHeight="1">
      <c r="A7" s="135"/>
      <c r="C7" s="120" t="s">
        <v>18</v>
      </c>
      <c r="D7" s="122">
        <v>19342</v>
      </c>
      <c r="E7" s="122">
        <v>11728</v>
      </c>
      <c r="F7" s="122">
        <v>18488</v>
      </c>
      <c r="G7" s="122">
        <v>17516</v>
      </c>
      <c r="H7" s="122">
        <v>11775</v>
      </c>
      <c r="I7" s="122">
        <v>23675</v>
      </c>
      <c r="J7" s="122">
        <v>24653</v>
      </c>
      <c r="K7" s="122">
        <v>24301</v>
      </c>
      <c r="L7" s="122">
        <v>35016</v>
      </c>
      <c r="M7" s="122">
        <v>44641</v>
      </c>
      <c r="N7" s="122">
        <v>45944</v>
      </c>
      <c r="O7" s="122"/>
    </row>
    <row r="8" spans="1:15" ht="12" customHeight="1">
      <c r="A8" s="135"/>
      <c r="C8" s="120" t="s">
        <v>159</v>
      </c>
      <c r="D8" s="122">
        <v>35369</v>
      </c>
      <c r="E8" s="122">
        <v>35219</v>
      </c>
      <c r="F8" s="122">
        <v>33890</v>
      </c>
      <c r="G8" s="122">
        <v>34290</v>
      </c>
      <c r="H8" s="122">
        <v>33582</v>
      </c>
      <c r="I8" s="122">
        <v>34896</v>
      </c>
      <c r="J8" s="122">
        <v>34738</v>
      </c>
      <c r="K8" s="122">
        <v>35952</v>
      </c>
      <c r="L8" s="122">
        <v>35253</v>
      </c>
      <c r="M8" s="122">
        <v>35905</v>
      </c>
      <c r="N8" s="122">
        <v>33987</v>
      </c>
      <c r="O8" s="122"/>
    </row>
    <row r="9" spans="1:15" ht="12" customHeight="1">
      <c r="A9" s="135"/>
      <c r="C9" s="120" t="s">
        <v>17</v>
      </c>
      <c r="D9" s="122">
        <v>4490</v>
      </c>
      <c r="E9" s="122">
        <v>4445</v>
      </c>
      <c r="F9" s="122">
        <v>4686</v>
      </c>
      <c r="G9" s="122">
        <v>3700</v>
      </c>
      <c r="H9" s="122">
        <v>4017</v>
      </c>
      <c r="I9" s="122">
        <v>5358</v>
      </c>
      <c r="J9" s="122">
        <v>5721</v>
      </c>
      <c r="K9" s="122">
        <v>4456</v>
      </c>
      <c r="L9" s="122">
        <v>6519</v>
      </c>
      <c r="M9" s="122">
        <v>8704</v>
      </c>
      <c r="N9" s="122">
        <v>7833</v>
      </c>
      <c r="O9" s="122"/>
    </row>
    <row r="10" spans="1:15" ht="12" customHeight="1">
      <c r="A10" s="135"/>
      <c r="C10" s="120" t="s">
        <v>15</v>
      </c>
      <c r="D10" s="122">
        <v>2971</v>
      </c>
      <c r="E10" s="122">
        <v>6513</v>
      </c>
      <c r="F10" s="122">
        <v>8132</v>
      </c>
      <c r="G10" s="122">
        <v>7193</v>
      </c>
      <c r="H10" s="122">
        <v>8655</v>
      </c>
      <c r="I10" s="122">
        <v>11992</v>
      </c>
      <c r="J10" s="122">
        <v>15340</v>
      </c>
      <c r="K10" s="122">
        <v>8053</v>
      </c>
      <c r="L10" s="122">
        <v>7805</v>
      </c>
      <c r="M10" s="122">
        <v>7900</v>
      </c>
      <c r="N10" s="122">
        <v>8410</v>
      </c>
      <c r="O10" s="122"/>
    </row>
    <row r="11" spans="1:15" ht="12" customHeight="1">
      <c r="A11" s="135"/>
      <c r="C11" s="120" t="s">
        <v>129</v>
      </c>
      <c r="D11" s="122">
        <v>-26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/>
    </row>
    <row r="12" spans="1:15" ht="12" customHeight="1">
      <c r="A12" s="135"/>
      <c r="C12" s="120" t="s">
        <v>88</v>
      </c>
      <c r="D12" s="122">
        <v>4495</v>
      </c>
      <c r="E12" s="122">
        <v>-4760</v>
      </c>
      <c r="F12" s="122">
        <v>-10933</v>
      </c>
      <c r="G12" s="122">
        <v>-14789</v>
      </c>
      <c r="H12" s="122">
        <v>-1</v>
      </c>
      <c r="I12" s="122">
        <v>-8958</v>
      </c>
      <c r="J12" s="122">
        <v>-2220</v>
      </c>
      <c r="K12" s="122">
        <v>-23139</v>
      </c>
      <c r="L12" s="122">
        <v>-6231</v>
      </c>
      <c r="M12" s="122">
        <v>-8988</v>
      </c>
      <c r="N12" s="122">
        <v>18310</v>
      </c>
      <c r="O12" s="122"/>
    </row>
    <row r="13" spans="1:15" ht="12" customHeight="1">
      <c r="A13" s="135"/>
      <c r="C13" s="120" t="s">
        <v>89</v>
      </c>
      <c r="D13" s="122">
        <v>141</v>
      </c>
      <c r="E13" s="122">
        <v>-2101</v>
      </c>
      <c r="F13" s="122">
        <v>909</v>
      </c>
      <c r="G13" s="122">
        <v>-1189</v>
      </c>
      <c r="H13" s="122">
        <v>169</v>
      </c>
      <c r="I13" s="122">
        <v>-836</v>
      </c>
      <c r="J13" s="122">
        <v>400</v>
      </c>
      <c r="K13" s="122">
        <v>-558</v>
      </c>
      <c r="L13" s="122">
        <v>-221</v>
      </c>
      <c r="M13" s="122">
        <v>-844</v>
      </c>
      <c r="N13" s="122">
        <v>1544</v>
      </c>
      <c r="O13" s="122"/>
    </row>
    <row r="14" spans="1:15" ht="12" customHeight="1">
      <c r="A14" s="135"/>
      <c r="C14" s="120" t="s">
        <v>90</v>
      </c>
      <c r="D14" s="122">
        <v>-19080</v>
      </c>
      <c r="E14" s="122">
        <v>19771</v>
      </c>
      <c r="F14" s="122">
        <v>16963</v>
      </c>
      <c r="G14" s="122">
        <v>1844</v>
      </c>
      <c r="H14" s="122">
        <v>-15550</v>
      </c>
      <c r="I14" s="122">
        <v>-7127</v>
      </c>
      <c r="J14" s="122">
        <v>9029</v>
      </c>
      <c r="K14" s="122">
        <v>27805</v>
      </c>
      <c r="L14" s="122">
        <v>-23808</v>
      </c>
      <c r="M14" s="122">
        <v>-11347</v>
      </c>
      <c r="N14" s="122">
        <v>-1514</v>
      </c>
      <c r="O14" s="122"/>
    </row>
    <row r="15" spans="1:15" ht="12" customHeight="1">
      <c r="A15" s="135"/>
      <c r="C15" s="120" t="s">
        <v>62</v>
      </c>
      <c r="D15" s="122">
        <v>-4664</v>
      </c>
      <c r="E15" s="122">
        <v>-6609</v>
      </c>
      <c r="F15" s="122">
        <v>-5668</v>
      </c>
      <c r="G15" s="122">
        <v>-1674</v>
      </c>
      <c r="H15" s="122">
        <v>-5574</v>
      </c>
      <c r="I15" s="122">
        <v>-5169</v>
      </c>
      <c r="J15" s="122">
        <v>-5722</v>
      </c>
      <c r="K15" s="122">
        <v>-1352</v>
      </c>
      <c r="L15" s="122">
        <v>-5744</v>
      </c>
      <c r="M15" s="122">
        <v>-7283</v>
      </c>
      <c r="N15" s="122">
        <v>-7114</v>
      </c>
      <c r="O15" s="122"/>
    </row>
    <row r="16" spans="1:15" ht="12" customHeight="1">
      <c r="A16" s="135"/>
      <c r="C16" s="120" t="s">
        <v>206</v>
      </c>
      <c r="D16" s="122">
        <v>-3506</v>
      </c>
      <c r="E16" s="122">
        <v>-5738</v>
      </c>
      <c r="F16" s="122">
        <v>-4723</v>
      </c>
      <c r="G16" s="122">
        <v>-7262</v>
      </c>
      <c r="H16" s="122">
        <v>-6618</v>
      </c>
      <c r="I16" s="122">
        <v>-6586</v>
      </c>
      <c r="J16" s="122">
        <v>-9804</v>
      </c>
      <c r="K16" s="122">
        <v>-8150</v>
      </c>
      <c r="L16" s="122">
        <v>-7193</v>
      </c>
      <c r="M16" s="122">
        <v>-6105</v>
      </c>
      <c r="N16" s="122">
        <v>-5632</v>
      </c>
      <c r="O16" s="122"/>
    </row>
    <row r="17" spans="1:15" ht="12" customHeight="1">
      <c r="A17" s="135"/>
      <c r="C17" s="120" t="s">
        <v>241</v>
      </c>
      <c r="D17" s="122">
        <v>181</v>
      </c>
      <c r="E17" s="122">
        <v>259</v>
      </c>
      <c r="F17" s="122">
        <v>236</v>
      </c>
      <c r="G17" s="122">
        <v>899</v>
      </c>
      <c r="H17" s="122">
        <v>621</v>
      </c>
      <c r="I17" s="122">
        <v>867</v>
      </c>
      <c r="J17" s="122">
        <v>838</v>
      </c>
      <c r="K17" s="122">
        <v>942</v>
      </c>
      <c r="L17" s="122">
        <v>1515</v>
      </c>
      <c r="M17" s="122">
        <v>1043</v>
      </c>
      <c r="N17" s="122">
        <v>761</v>
      </c>
      <c r="O17" s="122"/>
    </row>
    <row r="18" spans="1:15" ht="12" customHeight="1">
      <c r="A18" s="138"/>
      <c r="B18" s="123"/>
      <c r="C18" s="123" t="s">
        <v>160</v>
      </c>
      <c r="D18" s="122">
        <v>-3430</v>
      </c>
      <c r="E18" s="122">
        <v>-1746</v>
      </c>
      <c r="F18" s="122">
        <v>-1983</v>
      </c>
      <c r="G18" s="122">
        <v>1974</v>
      </c>
      <c r="H18" s="122">
        <v>1238</v>
      </c>
      <c r="I18" s="122">
        <v>808</v>
      </c>
      <c r="J18" s="122">
        <v>-197</v>
      </c>
      <c r="K18" s="122">
        <v>430</v>
      </c>
      <c r="L18" s="122">
        <v>-817</v>
      </c>
      <c r="M18" s="122">
        <v>-309</v>
      </c>
      <c r="N18" s="122">
        <v>749</v>
      </c>
      <c r="O18" s="122"/>
    </row>
    <row r="19" spans="1:15" s="130" customFormat="1" ht="12" customHeight="1">
      <c r="A19" s="148"/>
      <c r="B19" s="131" t="s">
        <v>200</v>
      </c>
      <c r="C19" s="149"/>
      <c r="D19" s="124">
        <v>36283</v>
      </c>
      <c r="E19" s="124">
        <v>56981</v>
      </c>
      <c r="F19" s="124">
        <v>59997</v>
      </c>
      <c r="G19" s="124">
        <v>42502</v>
      </c>
      <c r="H19" s="124">
        <v>32314</v>
      </c>
      <c r="I19" s="124">
        <v>48920</v>
      </c>
      <c r="J19" s="124">
        <v>72776</v>
      </c>
      <c r="K19" s="124">
        <v>68740</v>
      </c>
      <c r="L19" s="124">
        <v>42094</v>
      </c>
      <c r="M19" s="124">
        <v>63426</v>
      </c>
      <c r="N19" s="124">
        <v>103279</v>
      </c>
      <c r="O19" s="124"/>
    </row>
    <row r="20" spans="1:15" s="141" customFormat="1" ht="12" customHeight="1">
      <c r="A20" s="139"/>
      <c r="B20" s="140"/>
      <c r="C20" s="140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</row>
    <row r="21" spans="1:15" ht="12" customHeight="1">
      <c r="A21" s="135" t="s">
        <v>63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</row>
    <row r="22" spans="1:15" ht="12" customHeight="1">
      <c r="A22" s="135"/>
      <c r="C22" s="136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5" ht="12" customHeight="1">
      <c r="A23" s="135"/>
      <c r="C23" s="120" t="s">
        <v>227</v>
      </c>
      <c r="D23" s="122">
        <v>-35183</v>
      </c>
      <c r="E23" s="122">
        <v>-19014</v>
      </c>
      <c r="F23" s="122">
        <v>-30008</v>
      </c>
      <c r="G23" s="122">
        <v>-37012</v>
      </c>
      <c r="H23" s="122">
        <v>-34923</v>
      </c>
      <c r="I23" s="122">
        <v>-22873</v>
      </c>
      <c r="J23" s="122">
        <v>-24329</v>
      </c>
      <c r="K23" s="122">
        <v>-17990</v>
      </c>
      <c r="L23" s="122">
        <v>-33884</v>
      </c>
      <c r="M23" s="122">
        <v>-17156</v>
      </c>
      <c r="N23" s="122">
        <v>-23911</v>
      </c>
      <c r="O23" s="122"/>
    </row>
    <row r="24" spans="1:15" ht="12" customHeight="1">
      <c r="A24" s="135"/>
      <c r="C24" s="120" t="s">
        <v>165</v>
      </c>
      <c r="D24" s="122">
        <v>356</v>
      </c>
      <c r="E24" s="122">
        <v>199</v>
      </c>
      <c r="F24" s="122">
        <v>345</v>
      </c>
      <c r="G24" s="122">
        <v>221</v>
      </c>
      <c r="H24" s="122">
        <v>192</v>
      </c>
      <c r="I24" s="122">
        <v>109</v>
      </c>
      <c r="J24" s="122">
        <v>104</v>
      </c>
      <c r="K24" s="122">
        <v>165</v>
      </c>
      <c r="L24" s="122">
        <v>110</v>
      </c>
      <c r="M24" s="122">
        <v>296</v>
      </c>
      <c r="N24" s="122">
        <v>189</v>
      </c>
      <c r="O24" s="122"/>
    </row>
    <row r="25" spans="1:15" ht="12" customHeight="1">
      <c r="A25" s="135"/>
      <c r="C25" s="120" t="s">
        <v>161</v>
      </c>
      <c r="D25" s="122">
        <v>0</v>
      </c>
      <c r="E25" s="122">
        <v>0</v>
      </c>
      <c r="F25" s="122">
        <v>0</v>
      </c>
      <c r="G25" s="122">
        <v>0</v>
      </c>
      <c r="H25" s="122" t="s">
        <v>212</v>
      </c>
      <c r="I25" s="122">
        <v>-67</v>
      </c>
      <c r="J25" s="122">
        <v>0</v>
      </c>
      <c r="K25" s="122">
        <v>0</v>
      </c>
      <c r="L25" s="122" t="s">
        <v>212</v>
      </c>
      <c r="M25" s="122">
        <v>0</v>
      </c>
      <c r="N25" s="122">
        <v>0</v>
      </c>
      <c r="O25" s="122"/>
    </row>
    <row r="26" spans="1:15" ht="12" customHeight="1">
      <c r="A26" s="135"/>
      <c r="C26" s="120" t="s">
        <v>162</v>
      </c>
      <c r="D26" s="122">
        <v>5500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/>
    </row>
    <row r="27" spans="1:15" ht="12" customHeight="1">
      <c r="A27" s="135"/>
      <c r="C27" s="136" t="s">
        <v>64</v>
      </c>
      <c r="D27" s="122">
        <v>0</v>
      </c>
      <c r="E27" s="122">
        <v>0</v>
      </c>
      <c r="F27" s="122">
        <v>0</v>
      </c>
      <c r="G27" s="122">
        <v>0</v>
      </c>
      <c r="H27" s="122" t="s">
        <v>212</v>
      </c>
      <c r="I27" s="122">
        <v>0</v>
      </c>
      <c r="J27" s="122">
        <v>0</v>
      </c>
      <c r="K27" s="122">
        <v>0</v>
      </c>
      <c r="L27" s="122" t="s">
        <v>212</v>
      </c>
      <c r="M27" s="122">
        <v>0</v>
      </c>
      <c r="N27" s="122">
        <v>0</v>
      </c>
      <c r="O27" s="122"/>
    </row>
    <row r="28" spans="1:15" ht="12" customHeight="1">
      <c r="A28" s="135"/>
      <c r="C28" s="120" t="s">
        <v>192</v>
      </c>
      <c r="D28" s="122">
        <v>-2983</v>
      </c>
      <c r="E28" s="122">
        <v>1713</v>
      </c>
      <c r="F28" s="122">
        <v>10621</v>
      </c>
      <c r="G28" s="122">
        <v>-11</v>
      </c>
      <c r="H28" s="122">
        <v>-6512</v>
      </c>
      <c r="I28" s="122">
        <v>-7377</v>
      </c>
      <c r="J28" s="122">
        <v>632</v>
      </c>
      <c r="K28" s="122">
        <v>-1968</v>
      </c>
      <c r="L28" s="122">
        <v>15684</v>
      </c>
      <c r="M28" s="122">
        <v>-2724</v>
      </c>
      <c r="N28" s="122">
        <v>2856</v>
      </c>
      <c r="O28" s="122"/>
    </row>
    <row r="29" spans="1:15" ht="12" customHeight="1">
      <c r="A29" s="223"/>
      <c r="B29" s="224"/>
      <c r="C29" s="120" t="s">
        <v>208</v>
      </c>
      <c r="D29" s="126">
        <v>0</v>
      </c>
      <c r="E29" s="122">
        <v>0</v>
      </c>
      <c r="F29" s="126">
        <v>0</v>
      </c>
      <c r="G29" s="122">
        <v>0</v>
      </c>
      <c r="H29" s="122" t="s">
        <v>212</v>
      </c>
      <c r="I29" s="126">
        <v>0</v>
      </c>
      <c r="J29" s="126">
        <v>0</v>
      </c>
      <c r="K29" s="122">
        <v>0</v>
      </c>
      <c r="L29" s="122" t="s">
        <v>212</v>
      </c>
      <c r="M29" s="126">
        <v>0</v>
      </c>
      <c r="N29" s="126">
        <v>0</v>
      </c>
      <c r="O29" s="122"/>
    </row>
    <row r="30" spans="1:15" s="130" customFormat="1" ht="12" customHeight="1">
      <c r="A30" s="148"/>
      <c r="B30" s="131" t="s">
        <v>207</v>
      </c>
      <c r="C30" s="278"/>
      <c r="D30" s="127">
        <v>-32310</v>
      </c>
      <c r="E30" s="124">
        <v>-17102</v>
      </c>
      <c r="F30" s="127">
        <v>-19042</v>
      </c>
      <c r="G30" s="124">
        <v>-36802</v>
      </c>
      <c r="H30" s="124">
        <v>-41243</v>
      </c>
      <c r="I30" s="127">
        <v>-30208</v>
      </c>
      <c r="J30" s="127">
        <v>-23593</v>
      </c>
      <c r="K30" s="124">
        <v>-19793</v>
      </c>
      <c r="L30" s="124">
        <v>-18090</v>
      </c>
      <c r="M30" s="127">
        <v>-19584</v>
      </c>
      <c r="N30" s="127">
        <v>-20866</v>
      </c>
      <c r="O30" s="124"/>
    </row>
    <row r="31" spans="1:15" ht="12" customHeight="1">
      <c r="A31" s="135"/>
      <c r="B31" s="22"/>
      <c r="C31" s="22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</row>
    <row r="32" spans="1:15" ht="12" customHeight="1">
      <c r="A32" s="135" t="s">
        <v>65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ht="12" customHeight="1">
      <c r="A33" s="13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</row>
    <row r="34" spans="1:15" ht="12" customHeight="1">
      <c r="A34" s="135"/>
      <c r="C34" s="142" t="s">
        <v>66</v>
      </c>
      <c r="D34" s="122">
        <v>0</v>
      </c>
      <c r="E34" s="122">
        <v>-14541</v>
      </c>
      <c r="F34" s="122">
        <v>-4932</v>
      </c>
      <c r="G34" s="122">
        <v>-13</v>
      </c>
      <c r="H34" s="122">
        <v>-1</v>
      </c>
      <c r="I34" s="122">
        <v>-29583</v>
      </c>
      <c r="J34" s="122">
        <v>-4461</v>
      </c>
      <c r="K34" s="122">
        <v>103</v>
      </c>
      <c r="L34" s="122">
        <v>-1</v>
      </c>
      <c r="M34" s="122">
        <v>-41474</v>
      </c>
      <c r="N34" s="122">
        <v>-6274</v>
      </c>
      <c r="O34" s="122"/>
    </row>
    <row r="35" spans="1:15" ht="12" customHeight="1">
      <c r="A35" s="135"/>
      <c r="C35" s="142" t="s">
        <v>210</v>
      </c>
      <c r="D35" s="122">
        <v>16912</v>
      </c>
      <c r="E35" s="122">
        <v>60877</v>
      </c>
      <c r="F35" s="122">
        <v>20000</v>
      </c>
      <c r="G35" s="122">
        <v>60035</v>
      </c>
      <c r="H35" s="122">
        <v>43251</v>
      </c>
      <c r="I35" s="122">
        <v>57116</v>
      </c>
      <c r="J35" s="122">
        <v>8612</v>
      </c>
      <c r="K35" s="122">
        <v>14688</v>
      </c>
      <c r="L35" s="122">
        <v>85914</v>
      </c>
      <c r="M35" s="122">
        <v>60533</v>
      </c>
      <c r="N35" s="122">
        <v>22650</v>
      </c>
      <c r="O35" s="122"/>
    </row>
    <row r="36" spans="1:15" ht="12" customHeight="1">
      <c r="A36" s="135"/>
      <c r="C36" s="142" t="s">
        <v>166</v>
      </c>
      <c r="D36" s="122">
        <v>-15154</v>
      </c>
      <c r="E36" s="122">
        <v>-20316</v>
      </c>
      <c r="F36" s="122">
        <v>-48183</v>
      </c>
      <c r="G36" s="122">
        <v>-54327</v>
      </c>
      <c r="H36" s="122">
        <v>-29499</v>
      </c>
      <c r="I36" s="122">
        <v>-20101</v>
      </c>
      <c r="J36" s="122">
        <v>-52272</v>
      </c>
      <c r="K36" s="122">
        <v>-43420</v>
      </c>
      <c r="L36" s="122">
        <v>-107571</v>
      </c>
      <c r="M36" s="122">
        <v>-26276</v>
      </c>
      <c r="N36" s="122">
        <v>-97669</v>
      </c>
      <c r="O36" s="122"/>
    </row>
    <row r="37" spans="1:15" ht="12" customHeight="1">
      <c r="A37" s="135"/>
      <c r="C37" s="142" t="s">
        <v>209</v>
      </c>
      <c r="D37" s="122">
        <v>0</v>
      </c>
      <c r="E37" s="122">
        <v>0</v>
      </c>
      <c r="F37" s="122">
        <v>0</v>
      </c>
      <c r="G37" s="122">
        <v>0</v>
      </c>
      <c r="H37" s="122" t="s">
        <v>212</v>
      </c>
      <c r="I37" s="122">
        <v>0</v>
      </c>
      <c r="J37" s="122">
        <v>0</v>
      </c>
      <c r="K37" s="122">
        <v>0</v>
      </c>
      <c r="L37" s="122" t="s">
        <v>212</v>
      </c>
      <c r="M37" s="122">
        <v>0</v>
      </c>
      <c r="N37" s="122">
        <v>0</v>
      </c>
      <c r="O37" s="122"/>
    </row>
    <row r="38" spans="1:15" ht="12" customHeight="1">
      <c r="A38" s="135"/>
      <c r="C38" s="142" t="s">
        <v>164</v>
      </c>
      <c r="D38" s="122">
        <v>-7489</v>
      </c>
      <c r="E38" s="122">
        <v>-49484</v>
      </c>
      <c r="F38" s="122">
        <v>-12916</v>
      </c>
      <c r="G38" s="122">
        <v>-7719</v>
      </c>
      <c r="H38" s="122">
        <v>-8308</v>
      </c>
      <c r="I38" s="122">
        <v>-8393</v>
      </c>
      <c r="J38" s="122">
        <v>-7210</v>
      </c>
      <c r="K38" s="122">
        <v>-12711</v>
      </c>
      <c r="L38" s="122">
        <v>-9224</v>
      </c>
      <c r="M38" s="122">
        <v>-8968</v>
      </c>
      <c r="N38" s="122">
        <v>-7760</v>
      </c>
      <c r="O38" s="122"/>
    </row>
    <row r="39" spans="1:15" ht="12" customHeight="1">
      <c r="A39" s="138"/>
      <c r="B39" s="123"/>
      <c r="C39" s="123" t="s">
        <v>163</v>
      </c>
      <c r="D39" s="122">
        <v>0</v>
      </c>
      <c r="E39" s="122">
        <v>-14609</v>
      </c>
      <c r="F39" s="122">
        <v>0</v>
      </c>
      <c r="G39" s="122">
        <v>0</v>
      </c>
      <c r="H39" s="122" t="s">
        <v>212</v>
      </c>
      <c r="I39" s="122">
        <v>-14609</v>
      </c>
      <c r="J39" s="122">
        <v>1</v>
      </c>
      <c r="K39" s="122">
        <v>-1</v>
      </c>
      <c r="L39" s="122" t="s">
        <v>212</v>
      </c>
      <c r="M39" s="122">
        <v>-22363</v>
      </c>
      <c r="N39" s="122">
        <v>0</v>
      </c>
      <c r="O39" s="122"/>
    </row>
    <row r="40" spans="1:15" s="130" customFormat="1" ht="12" customHeight="1">
      <c r="A40" s="148"/>
      <c r="B40" s="131" t="s">
        <v>211</v>
      </c>
      <c r="C40" s="128"/>
      <c r="D40" s="124">
        <v>-5731</v>
      </c>
      <c r="E40" s="124">
        <v>-38073</v>
      </c>
      <c r="F40" s="124">
        <v>-46031</v>
      </c>
      <c r="G40" s="124">
        <v>-2024</v>
      </c>
      <c r="H40" s="124">
        <v>5443</v>
      </c>
      <c r="I40" s="124">
        <v>-15570</v>
      </c>
      <c r="J40" s="124">
        <v>-55330</v>
      </c>
      <c r="K40" s="124">
        <v>-41341</v>
      </c>
      <c r="L40" s="124">
        <v>-30882</v>
      </c>
      <c r="M40" s="124">
        <v>-38548</v>
      </c>
      <c r="N40" s="124">
        <v>-89053</v>
      </c>
      <c r="O40" s="124"/>
    </row>
    <row r="41" spans="1:15" ht="12" customHeight="1">
      <c r="A41" s="139"/>
      <c r="B41" s="140"/>
      <c r="C41" s="141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</row>
    <row r="42" spans="1:15" ht="12" customHeight="1">
      <c r="A42" s="139"/>
      <c r="B42" s="22" t="s">
        <v>128</v>
      </c>
      <c r="C42" s="22"/>
      <c r="D42" s="122">
        <v>3</v>
      </c>
      <c r="E42" s="122">
        <v>733</v>
      </c>
      <c r="F42" s="122">
        <v>247</v>
      </c>
      <c r="G42" s="122">
        <v>-233</v>
      </c>
      <c r="H42" s="122">
        <v>-305</v>
      </c>
      <c r="I42" s="122">
        <v>-289</v>
      </c>
      <c r="J42" s="122">
        <v>443</v>
      </c>
      <c r="K42" s="122">
        <v>-311</v>
      </c>
      <c r="L42" s="122">
        <v>266</v>
      </c>
      <c r="M42" s="122">
        <v>53</v>
      </c>
      <c r="N42" s="122">
        <v>-54</v>
      </c>
      <c r="O42" s="122"/>
    </row>
    <row r="43" spans="1:15" ht="12" customHeight="1">
      <c r="A43" s="13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</row>
    <row r="44" spans="1:15" s="130" customFormat="1" ht="12" customHeight="1">
      <c r="A44" s="148"/>
      <c r="B44" s="128" t="s">
        <v>67</v>
      </c>
      <c r="C44" s="128"/>
      <c r="D44" s="124">
        <v>-1755</v>
      </c>
      <c r="E44" s="124">
        <v>2539</v>
      </c>
      <c r="F44" s="124">
        <v>-4829</v>
      </c>
      <c r="G44" s="124">
        <v>3443</v>
      </c>
      <c r="H44" s="124">
        <v>-3791</v>
      </c>
      <c r="I44" s="124">
        <v>2853</v>
      </c>
      <c r="J44" s="124">
        <v>-5704</v>
      </c>
      <c r="K44" s="124">
        <v>7295</v>
      </c>
      <c r="L44" s="124">
        <v>-6612</v>
      </c>
      <c r="M44" s="124">
        <v>5347</v>
      </c>
      <c r="N44" s="124">
        <v>-6694</v>
      </c>
      <c r="O44" s="124"/>
    </row>
    <row r="45" spans="1:15" ht="12" customHeight="1">
      <c r="A45" s="135"/>
      <c r="C45" s="136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</row>
    <row r="46" spans="1:15" ht="12" customHeight="1">
      <c r="A46" s="135"/>
      <c r="C46" s="120" t="s">
        <v>68</v>
      </c>
      <c r="D46" s="122">
        <v>13463</v>
      </c>
      <c r="E46" s="122">
        <v>11708</v>
      </c>
      <c r="F46" s="122">
        <v>14247</v>
      </c>
      <c r="G46" s="122">
        <v>9418</v>
      </c>
      <c r="H46" s="122">
        <v>12861</v>
      </c>
      <c r="I46" s="122">
        <v>9070</v>
      </c>
      <c r="J46" s="122">
        <v>11923</v>
      </c>
      <c r="K46" s="122">
        <v>6219</v>
      </c>
      <c r="L46" s="122">
        <v>13514</v>
      </c>
      <c r="M46" s="122">
        <v>6902</v>
      </c>
      <c r="N46" s="122">
        <v>12249</v>
      </c>
      <c r="O46" s="122"/>
    </row>
    <row r="47" spans="1:15" ht="12" customHeight="1" thickBot="1">
      <c r="A47" s="143"/>
      <c r="B47" s="144"/>
      <c r="C47" s="144" t="s">
        <v>69</v>
      </c>
      <c r="D47" s="129">
        <v>11708</v>
      </c>
      <c r="E47" s="129">
        <v>14247</v>
      </c>
      <c r="F47" s="129">
        <v>9418</v>
      </c>
      <c r="G47" s="129">
        <v>12861</v>
      </c>
      <c r="H47" s="129">
        <v>9070</v>
      </c>
      <c r="I47" s="129">
        <v>11923</v>
      </c>
      <c r="J47" s="129">
        <v>6219</v>
      </c>
      <c r="K47" s="129">
        <v>13514</v>
      </c>
      <c r="L47" s="129">
        <v>6902</v>
      </c>
      <c r="M47" s="129">
        <v>12249</v>
      </c>
      <c r="N47" s="129">
        <v>5555</v>
      </c>
      <c r="O47" s="129"/>
    </row>
    <row r="48" spans="1:15" s="79" customFormat="1" ht="13">
      <c r="A48" s="108"/>
      <c r="B48" s="106"/>
      <c r="C48" s="106"/>
    </row>
    <row r="50" spans="1:1" ht="12" customHeight="1">
      <c r="A50" s="100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ignoredErrors>
    <ignoredError sqref="H25:H39 L25:L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96"/>
  <sheetViews>
    <sheetView showGridLines="0" zoomScale="90" zoomScaleNormal="90" zoomScaleSheetLayoutView="80" workbookViewId="0">
      <pane xSplit="3" ySplit="4" topLeftCell="J48" activePane="bottomRight" state="frozen"/>
      <selection pane="topRight" activeCell="D1" sqref="D1"/>
      <selection pane="bottomLeft" activeCell="A5" sqref="A5"/>
      <selection pane="bottomRight" activeCell="M70" sqref="M70"/>
    </sheetView>
  </sheetViews>
  <sheetFormatPr defaultColWidth="7.453125" defaultRowHeight="13"/>
  <cols>
    <col min="1" max="2" width="3.453125" style="12" customWidth="1"/>
    <col min="3" max="3" width="42.7265625" style="12" customWidth="1"/>
    <col min="4" max="15" width="13.54296875" style="151" customWidth="1"/>
    <col min="16" max="16384" width="7.453125" style="151"/>
  </cols>
  <sheetData>
    <row r="1" spans="1:15" s="180" customFormat="1" ht="12" customHeight="1">
      <c r="A1" s="53" t="s">
        <v>0</v>
      </c>
      <c r="B1" s="179"/>
      <c r="C1" s="150"/>
      <c r="D1" s="362">
        <v>2022</v>
      </c>
      <c r="E1" s="362"/>
      <c r="F1" s="362"/>
      <c r="G1" s="362"/>
      <c r="H1" s="362">
        <v>2023</v>
      </c>
      <c r="I1" s="362"/>
      <c r="J1" s="362"/>
      <c r="K1" s="362"/>
      <c r="L1" s="362">
        <v>2024</v>
      </c>
      <c r="M1" s="362"/>
      <c r="N1" s="362"/>
      <c r="O1" s="362"/>
    </row>
    <row r="2" spans="1:15" s="180" customFormat="1" ht="12.75" customHeight="1" thickBot="1">
      <c r="A2" s="152" t="s">
        <v>70</v>
      </c>
      <c r="B2" s="181"/>
      <c r="C2" s="182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5" s="180" customFormat="1" ht="12" customHeight="1">
      <c r="A3" s="285" t="s">
        <v>98</v>
      </c>
      <c r="B3" s="181"/>
      <c r="C3" s="182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</row>
    <row r="4" spans="1:15" s="180" customFormat="1" ht="12" customHeight="1">
      <c r="A4" s="285"/>
      <c r="B4" s="181"/>
      <c r="C4" s="182"/>
      <c r="D4" s="284"/>
      <c r="E4" s="284"/>
      <c r="F4" s="286"/>
      <c r="G4" s="286"/>
      <c r="H4" s="215"/>
      <c r="I4" s="284"/>
      <c r="J4" s="286"/>
      <c r="K4" s="286"/>
      <c r="L4" s="215"/>
      <c r="M4" s="284"/>
      <c r="N4" s="286"/>
      <c r="O4" s="286"/>
    </row>
    <row r="5" spans="1:15" ht="12" customHeight="1">
      <c r="A5" s="153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12" customHeight="1">
      <c r="A6" s="175" t="s">
        <v>121</v>
      </c>
      <c r="D6" s="159"/>
      <c r="E6" s="159"/>
      <c r="F6" s="159"/>
      <c r="G6" s="159"/>
      <c r="H6" s="159"/>
      <c r="I6" s="159"/>
      <c r="J6" s="160"/>
      <c r="K6" s="159"/>
      <c r="L6" s="159"/>
      <c r="M6" s="159"/>
      <c r="N6" s="160"/>
      <c r="O6" s="159"/>
    </row>
    <row r="7" spans="1:15" ht="12" customHeight="1">
      <c r="A7" s="153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 ht="12" customHeight="1">
      <c r="A8" s="157"/>
      <c r="B8" s="164"/>
      <c r="C8" s="158" t="s">
        <v>115</v>
      </c>
      <c r="D8" s="160">
        <v>27993</v>
      </c>
      <c r="E8" s="160">
        <v>27990</v>
      </c>
      <c r="F8" s="160">
        <v>28399</v>
      </c>
      <c r="G8" s="160">
        <v>28214</v>
      </c>
      <c r="H8" s="160">
        <v>28665</v>
      </c>
      <c r="I8" s="160">
        <v>31253</v>
      </c>
      <c r="J8" s="160">
        <v>31541</v>
      </c>
      <c r="K8" s="159">
        <v>31356</v>
      </c>
      <c r="L8" s="160">
        <v>29852</v>
      </c>
      <c r="M8" s="160">
        <v>34072</v>
      </c>
      <c r="N8" s="160">
        <v>33788</v>
      </c>
      <c r="O8" s="159"/>
    </row>
    <row r="9" spans="1:15" ht="12" customHeight="1">
      <c r="A9" s="157"/>
      <c r="B9" s="164"/>
      <c r="C9" s="158" t="s">
        <v>116</v>
      </c>
      <c r="D9" s="160">
        <v>35995</v>
      </c>
      <c r="E9" s="160">
        <v>37553</v>
      </c>
      <c r="F9" s="160">
        <v>39726</v>
      </c>
      <c r="G9" s="160">
        <v>40685</v>
      </c>
      <c r="H9" s="160">
        <v>43349</v>
      </c>
      <c r="I9" s="160">
        <v>48548</v>
      </c>
      <c r="J9" s="160">
        <v>50621</v>
      </c>
      <c r="K9" s="159">
        <v>51102</v>
      </c>
      <c r="L9" s="160">
        <v>53999</v>
      </c>
      <c r="M9" s="160">
        <v>60082</v>
      </c>
      <c r="N9" s="160">
        <v>61362</v>
      </c>
      <c r="O9" s="159"/>
    </row>
    <row r="10" spans="1:15" ht="12" customHeight="1">
      <c r="A10" s="157"/>
      <c r="B10" s="164"/>
      <c r="C10" s="158" t="s">
        <v>102</v>
      </c>
      <c r="D10" s="160">
        <v>24427</v>
      </c>
      <c r="E10" s="160">
        <v>26001</v>
      </c>
      <c r="F10" s="160">
        <v>26801</v>
      </c>
      <c r="G10" s="160">
        <v>29209</v>
      </c>
      <c r="H10" s="160">
        <v>25002</v>
      </c>
      <c r="I10" s="160">
        <v>25781</v>
      </c>
      <c r="J10" s="160">
        <v>25662</v>
      </c>
      <c r="K10" s="159">
        <v>32969</v>
      </c>
      <c r="L10" s="160">
        <v>29327</v>
      </c>
      <c r="M10" s="160">
        <v>29408</v>
      </c>
      <c r="N10" s="160">
        <v>31088</v>
      </c>
      <c r="O10" s="159"/>
    </row>
    <row r="11" spans="1:15" ht="12" customHeight="1">
      <c r="A11" s="153"/>
      <c r="C11" s="158" t="s">
        <v>7</v>
      </c>
      <c r="D11" s="160">
        <v>2822</v>
      </c>
      <c r="E11" s="160">
        <v>2771</v>
      </c>
      <c r="F11" s="160">
        <v>3707</v>
      </c>
      <c r="G11" s="160">
        <v>3995</v>
      </c>
      <c r="H11" s="160">
        <v>3669</v>
      </c>
      <c r="I11" s="160">
        <v>4255</v>
      </c>
      <c r="J11" s="160">
        <v>5640</v>
      </c>
      <c r="K11" s="160">
        <v>4995</v>
      </c>
      <c r="L11" s="160">
        <v>4650</v>
      </c>
      <c r="M11" s="160">
        <v>4651</v>
      </c>
      <c r="N11" s="160">
        <v>5807</v>
      </c>
      <c r="O11" s="160"/>
    </row>
    <row r="12" spans="1:15" s="180" customFormat="1" ht="12" customHeight="1">
      <c r="A12" s="156"/>
      <c r="B12" s="222" t="s">
        <v>72</v>
      </c>
      <c r="C12" s="71"/>
      <c r="D12" s="171">
        <v>91237</v>
      </c>
      <c r="E12" s="171">
        <v>94315</v>
      </c>
      <c r="F12" s="171">
        <v>98633</v>
      </c>
      <c r="G12" s="171">
        <v>102103</v>
      </c>
      <c r="H12" s="171">
        <v>100685</v>
      </c>
      <c r="I12" s="171">
        <v>109837</v>
      </c>
      <c r="J12" s="171">
        <v>113464</v>
      </c>
      <c r="K12" s="155">
        <v>120422</v>
      </c>
      <c r="L12" s="171">
        <v>117828</v>
      </c>
      <c r="M12" s="171">
        <v>128213</v>
      </c>
      <c r="N12" s="171">
        <v>132045</v>
      </c>
      <c r="O12" s="155"/>
    </row>
    <row r="13" spans="1:15" ht="12" customHeight="1">
      <c r="A13" s="153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5" ht="12" customHeight="1">
      <c r="A14" s="153"/>
      <c r="C14" s="12" t="s">
        <v>216</v>
      </c>
      <c r="D14" s="160">
        <v>7631</v>
      </c>
      <c r="E14" s="160">
        <v>7435</v>
      </c>
      <c r="F14" s="160">
        <v>7362</v>
      </c>
      <c r="G14" s="160">
        <v>7260</v>
      </c>
      <c r="H14" s="160">
        <v>7536</v>
      </c>
      <c r="I14" s="160">
        <v>7739</v>
      </c>
      <c r="J14" s="160">
        <v>7610</v>
      </c>
      <c r="K14" s="160">
        <v>7546</v>
      </c>
      <c r="L14" s="160">
        <v>7625</v>
      </c>
      <c r="M14" s="160">
        <v>8043</v>
      </c>
      <c r="N14" s="160">
        <v>7912</v>
      </c>
      <c r="O14" s="160"/>
    </row>
    <row r="15" spans="1:15" ht="12" customHeight="1">
      <c r="A15" s="153"/>
      <c r="C15" s="12" t="s">
        <v>217</v>
      </c>
      <c r="D15" s="160">
        <v>16134</v>
      </c>
      <c r="E15" s="160">
        <v>16589</v>
      </c>
      <c r="F15" s="160">
        <v>17165</v>
      </c>
      <c r="G15" s="160">
        <v>17828</v>
      </c>
      <c r="H15" s="160">
        <v>19457</v>
      </c>
      <c r="I15" s="160">
        <v>21575</v>
      </c>
      <c r="J15" s="160">
        <v>21905</v>
      </c>
      <c r="K15" s="159">
        <v>22468</v>
      </c>
      <c r="L15" s="160">
        <v>24023</v>
      </c>
      <c r="M15" s="160">
        <v>26809</v>
      </c>
      <c r="N15" s="160">
        <v>27236</v>
      </c>
      <c r="O15" s="159"/>
    </row>
    <row r="16" spans="1:15" ht="12" customHeight="1">
      <c r="A16" s="153"/>
      <c r="C16" s="12" t="s">
        <v>242</v>
      </c>
      <c r="D16" s="160">
        <v>13916</v>
      </c>
      <c r="E16" s="160">
        <v>14124</v>
      </c>
      <c r="F16" s="160">
        <v>14439</v>
      </c>
      <c r="G16" s="160">
        <v>14650</v>
      </c>
      <c r="H16" s="160">
        <v>15565</v>
      </c>
      <c r="I16" s="160">
        <v>16864</v>
      </c>
      <c r="J16" s="160">
        <v>16886</v>
      </c>
      <c r="K16" s="159">
        <v>17161</v>
      </c>
      <c r="L16" s="160">
        <v>17893</v>
      </c>
      <c r="M16" s="160">
        <v>19395</v>
      </c>
      <c r="N16" s="160">
        <v>19390</v>
      </c>
      <c r="O16" s="159"/>
    </row>
    <row r="17" spans="1:15" ht="12" customHeight="1">
      <c r="A17" s="153"/>
      <c r="C17" s="158" t="s">
        <v>102</v>
      </c>
      <c r="D17" s="160">
        <v>4407</v>
      </c>
      <c r="E17" s="160">
        <v>3571</v>
      </c>
      <c r="F17" s="160">
        <v>3520</v>
      </c>
      <c r="G17" s="160">
        <v>5219</v>
      </c>
      <c r="H17" s="160">
        <v>3794</v>
      </c>
      <c r="I17" s="160">
        <v>3806</v>
      </c>
      <c r="J17" s="160">
        <v>4906</v>
      </c>
      <c r="K17" s="159">
        <v>7322</v>
      </c>
      <c r="L17" s="160">
        <v>5212</v>
      </c>
      <c r="M17" s="160">
        <v>4758</v>
      </c>
      <c r="N17" s="160">
        <v>4967</v>
      </c>
      <c r="O17" s="159"/>
    </row>
    <row r="18" spans="1:15" ht="12" customHeight="1">
      <c r="A18" s="153"/>
      <c r="C18" s="12" t="s">
        <v>244</v>
      </c>
      <c r="D18" s="160">
        <v>9160</v>
      </c>
      <c r="E18" s="160">
        <v>10593</v>
      </c>
      <c r="F18" s="160">
        <v>9991</v>
      </c>
      <c r="G18" s="160">
        <v>10658</v>
      </c>
      <c r="H18" s="160">
        <v>10310</v>
      </c>
      <c r="I18" s="160">
        <v>10942</v>
      </c>
      <c r="J18" s="160">
        <v>11609</v>
      </c>
      <c r="K18" s="159">
        <v>11125</v>
      </c>
      <c r="L18" s="160">
        <v>11091</v>
      </c>
      <c r="M18" s="160">
        <v>11041</v>
      </c>
      <c r="N18" s="160">
        <v>11065</v>
      </c>
      <c r="O18" s="159"/>
    </row>
    <row r="19" spans="1:15" s="180" customFormat="1" ht="12" customHeight="1">
      <c r="A19" s="156"/>
      <c r="B19" s="222" t="s">
        <v>74</v>
      </c>
      <c r="C19" s="71"/>
      <c r="D19" s="171">
        <v>51248</v>
      </c>
      <c r="E19" s="171">
        <v>52312</v>
      </c>
      <c r="F19" s="171">
        <v>52477</v>
      </c>
      <c r="G19" s="171">
        <v>55615</v>
      </c>
      <c r="H19" s="171">
        <v>56662</v>
      </c>
      <c r="I19" s="171">
        <v>60926</v>
      </c>
      <c r="J19" s="171">
        <v>62916</v>
      </c>
      <c r="K19" s="171">
        <v>65622</v>
      </c>
      <c r="L19" s="171">
        <v>65844</v>
      </c>
      <c r="M19" s="171">
        <v>70046</v>
      </c>
      <c r="N19" s="171">
        <v>70570</v>
      </c>
      <c r="O19" s="171"/>
    </row>
    <row r="20" spans="1:15" ht="12" customHeight="1">
      <c r="A20" s="153"/>
      <c r="B20" s="164"/>
      <c r="D20" s="160"/>
      <c r="E20" s="160"/>
      <c r="F20" s="160"/>
      <c r="G20" s="160"/>
      <c r="H20" s="160"/>
      <c r="I20" s="160"/>
      <c r="J20" s="160"/>
      <c r="K20" s="159"/>
      <c r="L20" s="160"/>
      <c r="M20" s="160"/>
      <c r="N20" s="160"/>
      <c r="O20" s="159"/>
    </row>
    <row r="21" spans="1:15" ht="12" customHeight="1">
      <c r="A21" s="153"/>
      <c r="B21" s="222" t="s">
        <v>226</v>
      </c>
      <c r="C21" s="71"/>
      <c r="D21" s="171">
        <v>15072</v>
      </c>
      <c r="E21" s="171">
        <v>16458</v>
      </c>
      <c r="F21" s="171">
        <v>19408</v>
      </c>
      <c r="G21" s="171">
        <v>21632</v>
      </c>
      <c r="H21" s="171">
        <v>20118</v>
      </c>
      <c r="I21" s="171">
        <v>19203</v>
      </c>
      <c r="J21" s="171">
        <v>20231</v>
      </c>
      <c r="K21" s="155">
        <v>24731</v>
      </c>
      <c r="L21" s="171">
        <v>20426</v>
      </c>
      <c r="M21" s="171">
        <v>22692</v>
      </c>
      <c r="N21" s="171">
        <v>23243</v>
      </c>
      <c r="O21" s="155"/>
    </row>
    <row r="22" spans="1:15" ht="12" customHeight="1">
      <c r="A22" s="153"/>
      <c r="B22" s="174"/>
      <c r="D22" s="160"/>
      <c r="E22" s="160"/>
      <c r="F22" s="160"/>
      <c r="G22" s="160"/>
      <c r="H22" s="160"/>
      <c r="I22" s="160"/>
      <c r="J22" s="160"/>
      <c r="K22" s="159"/>
      <c r="L22" s="160"/>
      <c r="M22" s="160"/>
      <c r="N22" s="160"/>
      <c r="O22" s="159"/>
    </row>
    <row r="23" spans="1:15" s="180" customFormat="1" ht="12" customHeight="1">
      <c r="A23" s="75" t="s">
        <v>73</v>
      </c>
      <c r="B23" s="168"/>
      <c r="C23" s="47"/>
      <c r="D23" s="170">
        <v>157557</v>
      </c>
      <c r="E23" s="170">
        <v>163085</v>
      </c>
      <c r="F23" s="170">
        <v>170518</v>
      </c>
      <c r="G23" s="170">
        <v>179350</v>
      </c>
      <c r="H23" s="170">
        <v>177465</v>
      </c>
      <c r="I23" s="170">
        <v>189966</v>
      </c>
      <c r="J23" s="170">
        <v>196611</v>
      </c>
      <c r="K23" s="170">
        <v>210775</v>
      </c>
      <c r="L23" s="170">
        <v>204098</v>
      </c>
      <c r="M23" s="170">
        <v>220951</v>
      </c>
      <c r="N23" s="170">
        <v>225858</v>
      </c>
      <c r="O23" s="170"/>
    </row>
    <row r="24" spans="1:15" s="180" customFormat="1" ht="12" customHeight="1">
      <c r="A24" s="156"/>
      <c r="B24" s="71"/>
      <c r="C24" s="71"/>
      <c r="D24" s="171"/>
      <c r="E24" s="171"/>
      <c r="F24" s="171"/>
      <c r="G24" s="171"/>
      <c r="H24" s="171"/>
      <c r="I24" s="171"/>
      <c r="J24" s="171"/>
      <c r="K24" s="155"/>
      <c r="L24" s="171"/>
      <c r="M24" s="171"/>
      <c r="N24" s="171"/>
      <c r="O24" s="155"/>
    </row>
    <row r="25" spans="1:15" s="180" customFormat="1" ht="12" customHeight="1">
      <c r="A25" s="75" t="s">
        <v>10</v>
      </c>
      <c r="B25" s="168"/>
      <c r="C25" s="47"/>
      <c r="D25" s="170">
        <v>-67986</v>
      </c>
      <c r="E25" s="170">
        <v>-70157</v>
      </c>
      <c r="F25" s="170">
        <v>-74434</v>
      </c>
      <c r="G25" s="170">
        <v>-85366</v>
      </c>
      <c r="H25" s="170">
        <v>-76684</v>
      </c>
      <c r="I25" s="170">
        <v>-77683</v>
      </c>
      <c r="J25" s="170">
        <v>-79283</v>
      </c>
      <c r="K25" s="163">
        <v>-99880</v>
      </c>
      <c r="L25" s="170">
        <v>-82562</v>
      </c>
      <c r="M25" s="170">
        <v>-83491</v>
      </c>
      <c r="N25" s="170">
        <v>-88950</v>
      </c>
      <c r="O25" s="163"/>
    </row>
    <row r="26" spans="1:15" s="180" customFormat="1" ht="12" customHeight="1">
      <c r="A26" s="156"/>
      <c r="B26" s="71"/>
      <c r="C26" s="71"/>
      <c r="D26" s="171"/>
      <c r="E26" s="171"/>
      <c r="F26" s="171"/>
      <c r="G26" s="171"/>
      <c r="H26" s="171"/>
      <c r="I26" s="171"/>
      <c r="J26" s="171"/>
      <c r="K26" s="155"/>
      <c r="L26" s="171"/>
      <c r="M26" s="171"/>
      <c r="N26" s="171"/>
      <c r="O26" s="155"/>
    </row>
    <row r="27" spans="1:15" s="180" customFormat="1" ht="12" customHeight="1">
      <c r="A27" s="75" t="s">
        <v>103</v>
      </c>
      <c r="B27" s="168"/>
      <c r="C27" s="47"/>
      <c r="D27" s="170">
        <v>89571</v>
      </c>
      <c r="E27" s="170">
        <v>92928</v>
      </c>
      <c r="F27" s="170">
        <v>96084</v>
      </c>
      <c r="G27" s="170">
        <v>93984</v>
      </c>
      <c r="H27" s="170">
        <v>100781</v>
      </c>
      <c r="I27" s="170">
        <v>112283</v>
      </c>
      <c r="J27" s="170">
        <v>117328</v>
      </c>
      <c r="K27" s="163">
        <v>110895</v>
      </c>
      <c r="L27" s="170">
        <v>121536</v>
      </c>
      <c r="M27" s="170">
        <v>137460</v>
      </c>
      <c r="N27" s="170">
        <v>136908</v>
      </c>
      <c r="O27" s="163"/>
    </row>
    <row r="28" spans="1:15" ht="12" customHeight="1">
      <c r="A28" s="153"/>
      <c r="B28" s="164"/>
      <c r="C28" s="18" t="s">
        <v>99</v>
      </c>
      <c r="D28" s="160">
        <v>-7328</v>
      </c>
      <c r="E28" s="160">
        <v>-109</v>
      </c>
      <c r="F28" s="160">
        <v>-10</v>
      </c>
      <c r="G28" s="160">
        <v>0</v>
      </c>
      <c r="H28" s="160">
        <v>-7828</v>
      </c>
      <c r="I28" s="160">
        <v>161</v>
      </c>
      <c r="J28" s="160">
        <v>0</v>
      </c>
      <c r="K28" s="159">
        <v>0</v>
      </c>
      <c r="L28" s="160">
        <v>0</v>
      </c>
      <c r="M28" s="160">
        <v>0</v>
      </c>
      <c r="N28" s="160">
        <v>0</v>
      </c>
      <c r="O28" s="159"/>
    </row>
    <row r="29" spans="1:15" ht="12" customHeight="1">
      <c r="A29" s="153"/>
      <c r="B29" s="164"/>
      <c r="C29" s="18" t="s">
        <v>236</v>
      </c>
      <c r="D29" s="160"/>
      <c r="E29" s="160">
        <v>-12398</v>
      </c>
      <c r="F29" s="20">
        <v>-6476</v>
      </c>
      <c r="G29" s="160">
        <v>-5709</v>
      </c>
      <c r="H29" s="160">
        <v>-7210</v>
      </c>
      <c r="I29" s="160">
        <v>-7494</v>
      </c>
      <c r="J29" s="20">
        <v>-7510</v>
      </c>
      <c r="K29" s="159">
        <v>-7732</v>
      </c>
      <c r="L29" s="160">
        <v>-8874</v>
      </c>
      <c r="M29" s="160">
        <v>-9120</v>
      </c>
      <c r="N29" s="20">
        <v>-9150</v>
      </c>
      <c r="O29" s="159"/>
    </row>
    <row r="30" spans="1:15" ht="12" customHeight="1">
      <c r="A30" s="153"/>
      <c r="B30" s="164"/>
      <c r="C30" s="165" t="s">
        <v>104</v>
      </c>
      <c r="D30" s="160">
        <v>-26967</v>
      </c>
      <c r="E30" s="160">
        <v>-30041</v>
      </c>
      <c r="F30" s="160">
        <v>-32740</v>
      </c>
      <c r="G30" s="160">
        <v>-31815</v>
      </c>
      <c r="H30" s="160">
        <v>-36085</v>
      </c>
      <c r="I30" s="160">
        <v>-37063</v>
      </c>
      <c r="J30" s="160">
        <v>-38286</v>
      </c>
      <c r="K30" s="160">
        <v>-36987</v>
      </c>
      <c r="L30" s="160">
        <v>-36390</v>
      </c>
      <c r="M30" s="160">
        <v>-39217</v>
      </c>
      <c r="N30" s="160">
        <v>-40262</v>
      </c>
      <c r="O30" s="160"/>
    </row>
    <row r="31" spans="1:15" s="180" customFormat="1" ht="12" customHeight="1">
      <c r="A31" s="75" t="s">
        <v>1</v>
      </c>
      <c r="B31" s="168"/>
      <c r="C31" s="47"/>
      <c r="D31" s="170">
        <v>55276</v>
      </c>
      <c r="E31" s="170">
        <v>50380</v>
      </c>
      <c r="F31" s="170">
        <v>56858</v>
      </c>
      <c r="G31" s="170">
        <v>56460</v>
      </c>
      <c r="H31" s="170">
        <v>49658</v>
      </c>
      <c r="I31" s="170">
        <v>67887</v>
      </c>
      <c r="J31" s="170">
        <v>71532</v>
      </c>
      <c r="K31" s="170">
        <v>66176</v>
      </c>
      <c r="L31" s="170">
        <v>76272</v>
      </c>
      <c r="M31" s="170">
        <v>89123</v>
      </c>
      <c r="N31" s="170">
        <v>87496</v>
      </c>
      <c r="O31" s="170"/>
    </row>
    <row r="32" spans="1:15" s="180" customFormat="1" ht="12" customHeight="1">
      <c r="A32" s="156"/>
      <c r="B32" s="71"/>
      <c r="C32" s="71"/>
      <c r="D32" s="171"/>
      <c r="E32" s="171"/>
      <c r="F32" s="171"/>
      <c r="G32" s="171"/>
      <c r="H32" s="171"/>
      <c r="I32" s="171"/>
      <c r="J32" s="171"/>
      <c r="K32" s="155"/>
      <c r="L32" s="171"/>
      <c r="M32" s="171"/>
      <c r="N32" s="171"/>
      <c r="O32" s="155"/>
    </row>
    <row r="33" spans="1:15" s="180" customFormat="1" ht="12" customHeight="1">
      <c r="A33" s="75" t="s">
        <v>204</v>
      </c>
      <c r="B33" s="168"/>
      <c r="C33" s="47"/>
      <c r="D33" s="170">
        <v>49198</v>
      </c>
      <c r="E33" s="170">
        <v>44132</v>
      </c>
      <c r="F33" s="170">
        <v>50509</v>
      </c>
      <c r="G33" s="170">
        <v>49739</v>
      </c>
      <c r="H33" s="170">
        <v>42733</v>
      </c>
      <c r="I33" s="170">
        <v>60840</v>
      </c>
      <c r="J33" s="170">
        <v>64498</v>
      </c>
      <c r="K33" s="163">
        <v>59029</v>
      </c>
      <c r="L33" s="170">
        <v>68948</v>
      </c>
      <c r="M33" s="170">
        <v>82086</v>
      </c>
      <c r="N33" s="170">
        <v>80284</v>
      </c>
      <c r="O33" s="163"/>
    </row>
    <row r="34" spans="1:15" s="180" customFormat="1" ht="12" customHeight="1">
      <c r="A34" s="156"/>
      <c r="B34" s="71"/>
      <c r="C34" s="71"/>
      <c r="D34" s="171"/>
      <c r="E34" s="171"/>
      <c r="F34" s="171"/>
      <c r="G34" s="171"/>
      <c r="H34" s="171"/>
      <c r="I34" s="171"/>
      <c r="J34" s="171"/>
      <c r="K34" s="155"/>
      <c r="L34" s="171"/>
      <c r="M34" s="171"/>
      <c r="N34" s="171"/>
      <c r="O34" s="155"/>
    </row>
    <row r="35" spans="1:15" s="180" customFormat="1" ht="12" customHeight="1">
      <c r="A35" s="75" t="s">
        <v>205</v>
      </c>
      <c r="B35" s="168"/>
      <c r="C35" s="47"/>
      <c r="D35" s="170">
        <v>18948</v>
      </c>
      <c r="E35" s="170">
        <v>25534</v>
      </c>
      <c r="F35" s="170">
        <v>26384</v>
      </c>
      <c r="G35" s="170">
        <v>33256</v>
      </c>
      <c r="H35" s="170">
        <v>20516</v>
      </c>
      <c r="I35" s="170">
        <v>23136</v>
      </c>
      <c r="J35" s="170">
        <v>21074</v>
      </c>
      <c r="K35" s="163">
        <v>24910</v>
      </c>
      <c r="L35" s="170">
        <v>17669</v>
      </c>
      <c r="M35" s="170">
        <v>24423</v>
      </c>
      <c r="N35" s="170">
        <v>21077</v>
      </c>
      <c r="O35" s="163"/>
    </row>
    <row r="36" spans="1:15" ht="12" customHeight="1">
      <c r="A36" s="166"/>
      <c r="D36" s="160"/>
      <c r="E36" s="160"/>
      <c r="F36" s="160"/>
      <c r="G36" s="160"/>
      <c r="H36" s="160"/>
      <c r="I36" s="160"/>
      <c r="J36" s="160"/>
      <c r="K36" s="159"/>
      <c r="L36" s="160"/>
      <c r="M36" s="160"/>
      <c r="N36" s="160"/>
      <c r="O36" s="159"/>
    </row>
    <row r="37" spans="1:15" ht="12" customHeight="1">
      <c r="A37" s="175" t="s">
        <v>138</v>
      </c>
      <c r="B37" s="174"/>
      <c r="D37" s="160"/>
      <c r="E37" s="160"/>
      <c r="F37" s="160"/>
      <c r="G37" s="160"/>
      <c r="H37" s="160"/>
      <c r="I37" s="160"/>
      <c r="J37" s="160"/>
      <c r="K37" s="159"/>
      <c r="L37" s="160"/>
      <c r="M37" s="160"/>
      <c r="N37" s="160"/>
      <c r="O37" s="159"/>
    </row>
    <row r="38" spans="1:15" ht="12" customHeight="1">
      <c r="A38" s="166"/>
      <c r="B38" s="174"/>
      <c r="C38" s="164"/>
      <c r="D38" s="160"/>
      <c r="E38" s="160"/>
      <c r="F38" s="160"/>
      <c r="G38" s="160"/>
      <c r="H38" s="160"/>
      <c r="I38" s="160"/>
      <c r="J38" s="160"/>
      <c r="K38" s="159"/>
      <c r="L38" s="160"/>
      <c r="M38" s="160"/>
      <c r="N38" s="160"/>
      <c r="O38" s="159"/>
    </row>
    <row r="39" spans="1:15" ht="12" customHeight="1">
      <c r="A39" s="157"/>
      <c r="B39" s="164"/>
      <c r="C39" s="158" t="s">
        <v>115</v>
      </c>
      <c r="D39" s="160">
        <v>3377</v>
      </c>
      <c r="E39" s="160">
        <v>3716</v>
      </c>
      <c r="F39" s="160">
        <v>4203</v>
      </c>
      <c r="G39" s="160">
        <v>3593</v>
      </c>
      <c r="H39" s="160">
        <v>3729</v>
      </c>
      <c r="I39" s="160">
        <v>3779</v>
      </c>
      <c r="J39" s="160">
        <v>4035</v>
      </c>
      <c r="K39" s="159">
        <v>3272</v>
      </c>
      <c r="L39" s="160">
        <v>3768</v>
      </c>
      <c r="M39" s="160">
        <v>4002</v>
      </c>
      <c r="N39" s="160">
        <v>4092</v>
      </c>
      <c r="O39" s="159"/>
    </row>
    <row r="40" spans="1:15">
      <c r="A40" s="157"/>
      <c r="B40" s="164"/>
      <c r="C40" s="158" t="s">
        <v>116</v>
      </c>
      <c r="D40" s="160">
        <v>3784</v>
      </c>
      <c r="E40" s="160">
        <v>4241</v>
      </c>
      <c r="F40" s="160">
        <v>4921</v>
      </c>
      <c r="G40" s="160">
        <v>4637</v>
      </c>
      <c r="H40" s="160">
        <v>4243</v>
      </c>
      <c r="I40" s="160">
        <v>4263</v>
      </c>
      <c r="J40" s="160">
        <v>4799</v>
      </c>
      <c r="K40" s="159">
        <v>4442</v>
      </c>
      <c r="L40" s="160">
        <v>4489</v>
      </c>
      <c r="M40" s="160">
        <v>4700</v>
      </c>
      <c r="N40" s="160">
        <v>5228</v>
      </c>
      <c r="O40" s="159"/>
    </row>
    <row r="41" spans="1:15" ht="12" customHeight="1">
      <c r="A41" s="157"/>
      <c r="B41" s="164"/>
      <c r="C41" s="158" t="s">
        <v>102</v>
      </c>
      <c r="D41" s="160">
        <v>2625</v>
      </c>
      <c r="E41" s="160">
        <v>2505</v>
      </c>
      <c r="F41" s="160">
        <v>2899</v>
      </c>
      <c r="G41" s="160">
        <v>3704</v>
      </c>
      <c r="H41" s="160">
        <v>2969</v>
      </c>
      <c r="I41" s="160">
        <v>2671</v>
      </c>
      <c r="J41" s="160">
        <v>2601</v>
      </c>
      <c r="K41" s="159">
        <v>3668</v>
      </c>
      <c r="L41" s="160">
        <v>3401</v>
      </c>
      <c r="M41" s="160">
        <v>2952</v>
      </c>
      <c r="N41" s="160">
        <v>2774</v>
      </c>
      <c r="O41" s="159"/>
    </row>
    <row r="42" spans="1:15" ht="12" customHeight="1">
      <c r="A42" s="153"/>
      <c r="C42" s="158" t="s">
        <v>7</v>
      </c>
      <c r="D42" s="160">
        <v>533</v>
      </c>
      <c r="E42" s="160">
        <v>570</v>
      </c>
      <c r="F42" s="160">
        <v>879</v>
      </c>
      <c r="G42" s="160">
        <v>710</v>
      </c>
      <c r="H42" s="160">
        <v>682</v>
      </c>
      <c r="I42" s="160">
        <v>778</v>
      </c>
      <c r="J42" s="160">
        <v>1087</v>
      </c>
      <c r="K42" s="159">
        <v>623</v>
      </c>
      <c r="L42" s="160">
        <v>701</v>
      </c>
      <c r="M42" s="160">
        <v>783</v>
      </c>
      <c r="N42" s="160">
        <v>882</v>
      </c>
      <c r="O42" s="159"/>
    </row>
    <row r="43" spans="1:15" ht="12" customHeight="1">
      <c r="A43" s="153"/>
      <c r="B43" s="222" t="s">
        <v>72</v>
      </c>
      <c r="C43" s="71"/>
      <c r="D43" s="171">
        <v>10319</v>
      </c>
      <c r="E43" s="171">
        <v>11032</v>
      </c>
      <c r="F43" s="171">
        <v>12902</v>
      </c>
      <c r="G43" s="171">
        <v>12644</v>
      </c>
      <c r="H43" s="171">
        <v>11623</v>
      </c>
      <c r="I43" s="171">
        <v>11491</v>
      </c>
      <c r="J43" s="171">
        <v>12522</v>
      </c>
      <c r="K43" s="171">
        <v>12005</v>
      </c>
      <c r="L43" s="171">
        <v>12359</v>
      </c>
      <c r="M43" s="171">
        <v>12437</v>
      </c>
      <c r="N43" s="171">
        <v>12976</v>
      </c>
      <c r="O43" s="171"/>
    </row>
    <row r="44" spans="1:15" ht="12" customHeight="1">
      <c r="A44" s="153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</row>
    <row r="45" spans="1:15" ht="12" customHeight="1">
      <c r="A45" s="153"/>
      <c r="C45" s="12" t="s">
        <v>216</v>
      </c>
      <c r="D45" s="160">
        <v>1232</v>
      </c>
      <c r="E45" s="160">
        <v>1288</v>
      </c>
      <c r="F45" s="160">
        <v>1355</v>
      </c>
      <c r="G45" s="160">
        <v>1383</v>
      </c>
      <c r="H45" s="160">
        <v>1295</v>
      </c>
      <c r="I45" s="160">
        <v>1257</v>
      </c>
      <c r="J45" s="160">
        <v>1276</v>
      </c>
      <c r="K45" s="159">
        <v>1285</v>
      </c>
      <c r="L45" s="160">
        <v>1299</v>
      </c>
      <c r="M45" s="160">
        <v>1305</v>
      </c>
      <c r="N45" s="160">
        <v>1313</v>
      </c>
      <c r="O45" s="159"/>
    </row>
    <row r="46" spans="1:15" ht="12" customHeight="1">
      <c r="A46" s="153"/>
      <c r="C46" s="12" t="s">
        <v>217</v>
      </c>
      <c r="D46" s="160">
        <v>1308</v>
      </c>
      <c r="E46" s="160">
        <v>1393</v>
      </c>
      <c r="F46" s="160">
        <v>1498</v>
      </c>
      <c r="G46" s="160">
        <v>1630</v>
      </c>
      <c r="H46" s="160">
        <v>1590</v>
      </c>
      <c r="I46" s="160">
        <v>1566</v>
      </c>
      <c r="J46" s="160">
        <v>1643</v>
      </c>
      <c r="K46" s="159">
        <v>1654</v>
      </c>
      <c r="L46" s="160">
        <v>1713</v>
      </c>
      <c r="M46" s="160">
        <v>1763</v>
      </c>
      <c r="N46" s="160">
        <v>1842</v>
      </c>
      <c r="O46" s="159"/>
    </row>
    <row r="47" spans="1:15" ht="12" customHeight="1">
      <c r="A47" s="153"/>
      <c r="C47" s="12" t="s">
        <v>71</v>
      </c>
      <c r="D47" s="160">
        <v>1429</v>
      </c>
      <c r="E47" s="160">
        <v>1506</v>
      </c>
      <c r="F47" s="160">
        <v>1611</v>
      </c>
      <c r="G47" s="160">
        <v>1470</v>
      </c>
      <c r="H47" s="160">
        <v>1413</v>
      </c>
      <c r="I47" s="160">
        <v>1367</v>
      </c>
      <c r="J47" s="160">
        <v>1384</v>
      </c>
      <c r="K47" s="159">
        <v>1354</v>
      </c>
      <c r="L47" s="160">
        <v>1348</v>
      </c>
      <c r="M47" s="160">
        <v>1353</v>
      </c>
      <c r="N47" s="160">
        <v>1389</v>
      </c>
      <c r="O47" s="159"/>
    </row>
    <row r="48" spans="1:15" ht="12" customHeight="1">
      <c r="A48" s="153"/>
      <c r="C48" s="158" t="s">
        <v>102</v>
      </c>
      <c r="D48" s="160">
        <v>45</v>
      </c>
      <c r="E48" s="160">
        <v>37</v>
      </c>
      <c r="F48" s="160">
        <v>46</v>
      </c>
      <c r="G48" s="160">
        <v>55</v>
      </c>
      <c r="H48" s="160">
        <v>36</v>
      </c>
      <c r="I48" s="160">
        <v>27</v>
      </c>
      <c r="J48" s="160">
        <v>35</v>
      </c>
      <c r="K48" s="159">
        <v>27</v>
      </c>
      <c r="L48" s="160">
        <v>30</v>
      </c>
      <c r="M48" s="160">
        <v>23</v>
      </c>
      <c r="N48" s="160">
        <v>29</v>
      </c>
      <c r="O48" s="159"/>
    </row>
    <row r="49" spans="1:15" ht="12" customHeight="1">
      <c r="A49" s="153"/>
      <c r="C49" s="12" t="s">
        <v>225</v>
      </c>
      <c r="D49" s="160">
        <v>1594</v>
      </c>
      <c r="E49" s="160">
        <v>1762</v>
      </c>
      <c r="F49" s="160">
        <v>1933</v>
      </c>
      <c r="G49" s="160">
        <v>1955</v>
      </c>
      <c r="H49" s="160">
        <v>1852</v>
      </c>
      <c r="I49" s="160">
        <v>1783</v>
      </c>
      <c r="J49" s="160">
        <v>2003</v>
      </c>
      <c r="K49" s="159">
        <v>1777</v>
      </c>
      <c r="L49" s="160">
        <v>1758</v>
      </c>
      <c r="M49" s="160">
        <v>1958</v>
      </c>
      <c r="N49" s="160">
        <v>1790</v>
      </c>
      <c r="O49" s="159"/>
    </row>
    <row r="50" spans="1:15" ht="12" customHeight="1">
      <c r="A50" s="153"/>
      <c r="B50" s="222" t="s">
        <v>74</v>
      </c>
      <c r="D50" s="171">
        <v>5608</v>
      </c>
      <c r="E50" s="171">
        <v>5986</v>
      </c>
      <c r="F50" s="171">
        <v>6443</v>
      </c>
      <c r="G50" s="171">
        <v>6493</v>
      </c>
      <c r="H50" s="171">
        <v>6186</v>
      </c>
      <c r="I50" s="171">
        <v>6000</v>
      </c>
      <c r="J50" s="171">
        <v>6341</v>
      </c>
      <c r="K50" s="171">
        <v>6097</v>
      </c>
      <c r="L50" s="171">
        <v>6148</v>
      </c>
      <c r="M50" s="171">
        <v>6402</v>
      </c>
      <c r="N50" s="171">
        <v>6363</v>
      </c>
      <c r="O50" s="171"/>
    </row>
    <row r="51" spans="1:15" ht="12" customHeight="1">
      <c r="A51" s="153"/>
      <c r="B51" s="164"/>
      <c r="D51" s="160"/>
      <c r="E51" s="160"/>
      <c r="F51" s="160"/>
      <c r="G51" s="160"/>
      <c r="H51" s="160"/>
      <c r="I51" s="160"/>
      <c r="J51" s="160"/>
      <c r="K51" s="159"/>
      <c r="L51" s="160"/>
      <c r="M51" s="160"/>
      <c r="N51" s="160"/>
      <c r="O51" s="159"/>
    </row>
    <row r="52" spans="1:15" ht="12" customHeight="1">
      <c r="A52" s="153"/>
      <c r="B52" s="222" t="s">
        <v>226</v>
      </c>
      <c r="D52" s="171">
        <v>543</v>
      </c>
      <c r="E52" s="171">
        <v>2243</v>
      </c>
      <c r="F52" s="171">
        <v>563</v>
      </c>
      <c r="G52" s="171">
        <v>553</v>
      </c>
      <c r="H52" s="171">
        <v>362</v>
      </c>
      <c r="I52" s="171">
        <v>458</v>
      </c>
      <c r="J52" s="171">
        <v>505</v>
      </c>
      <c r="K52" s="155">
        <v>527</v>
      </c>
      <c r="L52" s="171">
        <v>323</v>
      </c>
      <c r="M52" s="171">
        <v>382</v>
      </c>
      <c r="N52" s="171">
        <v>499</v>
      </c>
      <c r="O52" s="155"/>
    </row>
    <row r="53" spans="1:15" ht="12" customHeight="1">
      <c r="A53" s="167"/>
      <c r="B53" s="174"/>
      <c r="C53" s="164"/>
      <c r="D53" s="160"/>
      <c r="E53" s="160"/>
      <c r="F53" s="160"/>
      <c r="G53" s="160"/>
      <c r="H53" s="160"/>
      <c r="I53" s="160"/>
      <c r="J53" s="160"/>
      <c r="K53" s="159"/>
      <c r="L53" s="160"/>
      <c r="M53" s="160"/>
      <c r="N53" s="160"/>
      <c r="O53" s="159"/>
    </row>
    <row r="54" spans="1:15" s="180" customFormat="1" ht="12" customHeight="1">
      <c r="A54" s="75" t="s">
        <v>73</v>
      </c>
      <c r="B54" s="168"/>
      <c r="C54" s="47"/>
      <c r="D54" s="170">
        <v>16470</v>
      </c>
      <c r="E54" s="170">
        <v>19261</v>
      </c>
      <c r="F54" s="170">
        <v>19908</v>
      </c>
      <c r="G54" s="170">
        <v>19690</v>
      </c>
      <c r="H54" s="170">
        <v>18171</v>
      </c>
      <c r="I54" s="170">
        <v>17949</v>
      </c>
      <c r="J54" s="170">
        <v>19368</v>
      </c>
      <c r="K54" s="163">
        <v>18629</v>
      </c>
      <c r="L54" s="170">
        <v>18830</v>
      </c>
      <c r="M54" s="170">
        <v>19221</v>
      </c>
      <c r="N54" s="170">
        <v>19838</v>
      </c>
      <c r="O54" s="163"/>
    </row>
    <row r="55" spans="1:15" s="180" customFormat="1" ht="12" customHeight="1">
      <c r="A55" s="156"/>
      <c r="B55" s="71"/>
      <c r="C55" s="71"/>
      <c r="D55" s="171"/>
      <c r="E55" s="171"/>
      <c r="F55" s="171"/>
      <c r="G55" s="171"/>
      <c r="H55" s="171"/>
      <c r="I55" s="171"/>
      <c r="J55" s="171"/>
      <c r="K55" s="155"/>
      <c r="L55" s="171"/>
      <c r="M55" s="171"/>
      <c r="N55" s="171"/>
      <c r="O55" s="155"/>
    </row>
    <row r="56" spans="1:15" s="180" customFormat="1" ht="12" customHeight="1">
      <c r="A56" s="75" t="s">
        <v>10</v>
      </c>
      <c r="B56" s="168"/>
      <c r="C56" s="47"/>
      <c r="D56" s="170">
        <v>-5207</v>
      </c>
      <c r="E56" s="170">
        <v>-6888</v>
      </c>
      <c r="F56" s="170">
        <v>-6189</v>
      </c>
      <c r="G56" s="170">
        <v>-7264</v>
      </c>
      <c r="H56" s="170">
        <v>-5945</v>
      </c>
      <c r="I56" s="170">
        <v>-5206</v>
      </c>
      <c r="J56" s="170">
        <v>-5730</v>
      </c>
      <c r="K56" s="163">
        <v>-6871</v>
      </c>
      <c r="L56" s="170">
        <v>-6245</v>
      </c>
      <c r="M56" s="170">
        <v>-5691</v>
      </c>
      <c r="N56" s="170">
        <v>-5456</v>
      </c>
      <c r="O56" s="163"/>
    </row>
    <row r="57" spans="1:15" s="180" customFormat="1" ht="12" customHeight="1">
      <c r="A57" s="156"/>
      <c r="B57" s="71"/>
      <c r="C57" s="71"/>
      <c r="D57" s="171"/>
      <c r="E57" s="171"/>
      <c r="F57" s="171"/>
      <c r="G57" s="171"/>
      <c r="H57" s="171"/>
      <c r="I57" s="171"/>
      <c r="J57" s="171"/>
      <c r="K57" s="155"/>
      <c r="L57" s="171"/>
      <c r="M57" s="171"/>
      <c r="N57" s="171"/>
      <c r="O57" s="155"/>
    </row>
    <row r="58" spans="1:15" s="180" customFormat="1" ht="12" customHeight="1">
      <c r="A58" s="75" t="s">
        <v>103</v>
      </c>
      <c r="B58" s="168"/>
      <c r="C58" s="47"/>
      <c r="D58" s="170">
        <v>11263</v>
      </c>
      <c r="E58" s="170">
        <v>12373</v>
      </c>
      <c r="F58" s="170">
        <v>13719</v>
      </c>
      <c r="G58" s="170">
        <v>12426</v>
      </c>
      <c r="H58" s="170">
        <v>12226</v>
      </c>
      <c r="I58" s="170">
        <v>12743</v>
      </c>
      <c r="J58" s="170">
        <v>13638</v>
      </c>
      <c r="K58" s="163">
        <v>11758</v>
      </c>
      <c r="L58" s="170">
        <v>12585</v>
      </c>
      <c r="M58" s="170">
        <v>13530</v>
      </c>
      <c r="N58" s="170">
        <v>14382</v>
      </c>
      <c r="O58" s="163"/>
    </row>
    <row r="59" spans="1:15" ht="12" customHeight="1">
      <c r="A59" s="166"/>
      <c r="B59" s="164"/>
      <c r="C59" s="169" t="s">
        <v>104</v>
      </c>
      <c r="D59" s="160">
        <v>-4481</v>
      </c>
      <c r="E59" s="160">
        <v>-4846</v>
      </c>
      <c r="F59" s="160">
        <v>-5770</v>
      </c>
      <c r="G59" s="160">
        <v>-5372</v>
      </c>
      <c r="H59" s="160">
        <v>-4658</v>
      </c>
      <c r="I59" s="160">
        <v>-4704</v>
      </c>
      <c r="J59" s="160">
        <v>-4711</v>
      </c>
      <c r="K59" s="160">
        <v>-4803</v>
      </c>
      <c r="L59" s="160">
        <v>-4619</v>
      </c>
      <c r="M59" s="160">
        <v>-5534</v>
      </c>
      <c r="N59" s="160">
        <v>-5701</v>
      </c>
      <c r="O59" s="160"/>
    </row>
    <row r="60" spans="1:15" s="180" customFormat="1" ht="12" customHeight="1">
      <c r="A60" s="75" t="s">
        <v>1</v>
      </c>
      <c r="B60" s="168"/>
      <c r="C60" s="47"/>
      <c r="D60" s="170">
        <v>6782</v>
      </c>
      <c r="E60" s="170">
        <v>7527</v>
      </c>
      <c r="F60" s="170">
        <v>7949</v>
      </c>
      <c r="G60" s="170">
        <v>7054</v>
      </c>
      <c r="H60" s="170">
        <v>7568</v>
      </c>
      <c r="I60" s="170">
        <v>8039</v>
      </c>
      <c r="J60" s="170">
        <v>8927</v>
      </c>
      <c r="K60" s="170">
        <v>6955</v>
      </c>
      <c r="L60" s="170">
        <v>7966</v>
      </c>
      <c r="M60" s="170">
        <v>7996</v>
      </c>
      <c r="N60" s="170">
        <v>8681</v>
      </c>
      <c r="O60" s="170"/>
    </row>
    <row r="61" spans="1:15" s="180" customFormat="1" ht="12" customHeight="1">
      <c r="A61" s="156"/>
      <c r="B61" s="71"/>
      <c r="C61" s="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</row>
    <row r="62" spans="1:15" s="180" customFormat="1" ht="12" customHeight="1">
      <c r="A62" s="75" t="s">
        <v>204</v>
      </c>
      <c r="B62" s="168"/>
      <c r="C62" s="47"/>
      <c r="D62" s="170">
        <v>6529</v>
      </c>
      <c r="E62" s="170">
        <v>7265</v>
      </c>
      <c r="F62" s="170">
        <v>7680</v>
      </c>
      <c r="G62" s="170">
        <v>6801</v>
      </c>
      <c r="H62" s="170">
        <v>7285</v>
      </c>
      <c r="I62" s="170">
        <v>7768</v>
      </c>
      <c r="J62" s="170">
        <v>8629</v>
      </c>
      <c r="K62" s="170">
        <v>6737</v>
      </c>
      <c r="L62" s="170">
        <v>7664</v>
      </c>
      <c r="M62" s="170">
        <v>7691</v>
      </c>
      <c r="N62" s="170">
        <v>8380</v>
      </c>
      <c r="O62" s="170"/>
    </row>
    <row r="63" spans="1:15" s="180" customFormat="1" ht="12" customHeight="1">
      <c r="A63" s="156"/>
      <c r="B63" s="71"/>
      <c r="C63" s="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</row>
    <row r="64" spans="1:15" s="180" customFormat="1" ht="12" customHeight="1">
      <c r="A64" s="75" t="s">
        <v>205</v>
      </c>
      <c r="B64" s="168"/>
      <c r="C64" s="47"/>
      <c r="D64" s="170">
        <v>4053</v>
      </c>
      <c r="E64" s="170">
        <v>4025</v>
      </c>
      <c r="F64" s="170">
        <v>4056</v>
      </c>
      <c r="G64" s="170">
        <v>10396</v>
      </c>
      <c r="H64" s="170">
        <v>3006</v>
      </c>
      <c r="I64" s="170">
        <v>2276</v>
      </c>
      <c r="J64" s="170">
        <v>2802</v>
      </c>
      <c r="K64" s="163">
        <v>7357</v>
      </c>
      <c r="L64" s="170">
        <v>2003</v>
      </c>
      <c r="M64" s="170">
        <v>1888</v>
      </c>
      <c r="N64" s="170">
        <v>2397</v>
      </c>
      <c r="O64" s="163"/>
    </row>
    <row r="65" spans="1:15" ht="12" customHeight="1">
      <c r="A65" s="166"/>
      <c r="C65" s="183"/>
      <c r="D65" s="290"/>
      <c r="E65" s="290"/>
      <c r="F65" s="290"/>
      <c r="G65" s="277"/>
      <c r="H65" s="290"/>
      <c r="I65" s="290"/>
      <c r="J65" s="290"/>
      <c r="K65" s="276"/>
      <c r="L65" s="290"/>
      <c r="M65" s="290"/>
      <c r="N65" s="290"/>
      <c r="O65" s="276"/>
    </row>
    <row r="66" spans="1:15" ht="12" customHeight="1">
      <c r="A66" s="176" t="s">
        <v>131</v>
      </c>
      <c r="C66" s="158"/>
      <c r="D66" s="184"/>
      <c r="E66" s="184"/>
      <c r="F66" s="184"/>
      <c r="G66" s="184"/>
      <c r="H66" s="184"/>
      <c r="I66" s="184"/>
      <c r="J66" s="184"/>
      <c r="K66" s="173"/>
      <c r="L66" s="184"/>
      <c r="M66" s="184"/>
      <c r="N66" s="184"/>
      <c r="O66" s="173"/>
    </row>
    <row r="67" spans="1:15" ht="12" customHeight="1" thickBot="1">
      <c r="A67" s="177" t="s">
        <v>130</v>
      </c>
      <c r="D67" s="178">
        <v>5.93</v>
      </c>
      <c r="E67" s="178">
        <v>6.24</v>
      </c>
      <c r="F67" s="178">
        <v>6.6</v>
      </c>
      <c r="G67" s="178">
        <v>6.66</v>
      </c>
      <c r="H67" s="178">
        <v>6.27</v>
      </c>
      <c r="I67" s="178">
        <v>6.07</v>
      </c>
      <c r="J67" s="178">
        <v>6.21</v>
      </c>
      <c r="K67" s="178">
        <v>6.23</v>
      </c>
      <c r="L67" s="178">
        <v>6.32</v>
      </c>
      <c r="M67" s="178">
        <v>6.37</v>
      </c>
      <c r="N67" s="178">
        <v>6.42</v>
      </c>
      <c r="O67" s="178"/>
    </row>
    <row r="68" spans="1:15" ht="12" customHeight="1">
      <c r="A68" s="185"/>
      <c r="B68" s="190"/>
      <c r="C68" s="186"/>
    </row>
    <row r="69" spans="1:15" ht="12" customHeight="1">
      <c r="A69" s="346"/>
      <c r="B69" s="187"/>
      <c r="C69" s="185"/>
    </row>
    <row r="70" spans="1:15" ht="12" customHeight="1">
      <c r="A70" s="187"/>
      <c r="B70" s="188"/>
      <c r="C70" s="187"/>
    </row>
    <row r="71" spans="1:15" ht="12" customHeight="1">
      <c r="A71" s="187"/>
      <c r="B71" s="187"/>
      <c r="C71" s="187"/>
    </row>
    <row r="72" spans="1:15" ht="12" customHeight="1">
      <c r="A72" s="187"/>
      <c r="B72" s="187"/>
      <c r="C72" s="185"/>
    </row>
    <row r="73" spans="1:15" ht="12" customHeight="1">
      <c r="A73" s="187"/>
      <c r="B73" s="187"/>
      <c r="C73" s="187"/>
    </row>
    <row r="74" spans="1:15" ht="12" customHeight="1">
      <c r="A74" s="187"/>
      <c r="B74" s="187"/>
      <c r="C74" s="187"/>
    </row>
    <row r="75" spans="1:15" ht="12" customHeight="1">
      <c r="A75" s="187"/>
      <c r="B75" s="187"/>
      <c r="C75" s="187"/>
    </row>
    <row r="76" spans="1:15" ht="12" customHeight="1">
      <c r="A76" s="187"/>
      <c r="B76" s="188"/>
      <c r="C76" s="187"/>
    </row>
    <row r="77" spans="1:15" ht="12" customHeight="1">
      <c r="A77" s="187"/>
      <c r="B77" s="188"/>
      <c r="C77" s="187"/>
    </row>
    <row r="78" spans="1:15" ht="12" customHeight="1">
      <c r="A78" s="187"/>
      <c r="B78" s="188"/>
      <c r="C78" s="187"/>
    </row>
    <row r="79" spans="1:15" ht="12" customHeight="1">
      <c r="A79" s="188"/>
      <c r="B79" s="183"/>
      <c r="C79" s="188"/>
    </row>
    <row r="80" spans="1:15" ht="12" customHeight="1">
      <c r="A80" s="187"/>
      <c r="B80" s="188"/>
      <c r="C80" s="187"/>
    </row>
    <row r="81" spans="1:3" ht="12" customHeight="1">
      <c r="A81" s="187"/>
      <c r="B81" s="187"/>
      <c r="C81" s="187"/>
    </row>
    <row r="82" spans="1:3" ht="12" customHeight="1">
      <c r="A82" s="187"/>
      <c r="B82" s="188"/>
      <c r="C82" s="187"/>
    </row>
    <row r="83" spans="1:3" ht="12" customHeight="1">
      <c r="A83" s="187"/>
      <c r="B83" s="187"/>
      <c r="C83" s="187"/>
    </row>
    <row r="84" spans="1:3" ht="12" customHeight="1">
      <c r="A84" s="187"/>
      <c r="B84" s="188"/>
      <c r="C84" s="187"/>
    </row>
    <row r="85" spans="1:3" ht="12" customHeight="1">
      <c r="A85" s="183"/>
      <c r="B85" s="188"/>
      <c r="C85" s="165"/>
    </row>
    <row r="86" spans="1:3" ht="12" customHeight="1">
      <c r="A86" s="187"/>
      <c r="B86" s="188"/>
      <c r="C86" s="187"/>
    </row>
    <row r="87" spans="1:3" ht="12" customHeight="1">
      <c r="A87" s="187"/>
      <c r="B87" s="188"/>
      <c r="C87" s="187"/>
    </row>
    <row r="88" spans="1:3" ht="12" customHeight="1">
      <c r="A88" s="187"/>
      <c r="B88" s="188"/>
      <c r="C88" s="187"/>
    </row>
    <row r="89" spans="1:3" ht="12" customHeight="1">
      <c r="A89" s="191"/>
      <c r="B89" s="187"/>
      <c r="C89" s="185"/>
    </row>
    <row r="90" spans="1:3" ht="12" customHeight="1">
      <c r="A90" s="183"/>
      <c r="B90" s="187"/>
      <c r="C90" s="185"/>
    </row>
    <row r="91" spans="1:3" ht="12" customHeight="1">
      <c r="A91" s="183"/>
      <c r="B91" s="187"/>
      <c r="C91" s="187"/>
    </row>
    <row r="92" spans="1:3" s="164" customFormat="1" ht="15.75" customHeight="1">
      <c r="A92" s="189"/>
      <c r="B92" s="189"/>
      <c r="C92" s="189"/>
    </row>
    <row r="93" spans="1:3" s="164" customFormat="1" ht="27" customHeight="1">
      <c r="A93" s="381"/>
      <c r="B93" s="381"/>
      <c r="C93" s="381"/>
    </row>
    <row r="94" spans="1:3" s="164" customFormat="1" ht="12.75" customHeight="1">
      <c r="A94" s="158"/>
      <c r="B94" s="174"/>
      <c r="C94" s="12"/>
    </row>
    <row r="95" spans="1:3">
      <c r="A95" s="158"/>
      <c r="C95" s="158"/>
    </row>
    <row r="96" spans="1:3">
      <c r="A96" s="174"/>
      <c r="C96" s="158"/>
    </row>
  </sheetData>
  <mergeCells count="4">
    <mergeCell ref="A93:C93"/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15"/>
  <sheetViews>
    <sheetView showGridLines="0" zoomScale="80" zoomScaleNormal="80" zoomScaleSheetLayoutView="100" workbookViewId="0">
      <pane xSplit="1" ySplit="3" topLeftCell="B37" activePane="bottomRight" state="frozen"/>
      <selection activeCell="B9" sqref="B9:F9"/>
      <selection pane="topRight" activeCell="B9" sqref="B9:F9"/>
      <selection pane="bottomLeft" activeCell="B9" sqref="B9:F9"/>
      <selection pane="bottomRight" activeCell="K69" sqref="K69"/>
    </sheetView>
  </sheetViews>
  <sheetFormatPr defaultColWidth="9.26953125" defaultRowHeight="14.15" customHeight="1"/>
  <cols>
    <col min="1" max="1" width="63.54296875" style="100" customWidth="1"/>
    <col min="2" max="13" width="12.54296875" style="2" customWidth="1"/>
    <col min="14" max="16384" width="9.26953125" style="2"/>
  </cols>
  <sheetData>
    <row r="1" spans="1:13" s="11" customFormat="1" ht="14.15" customHeight="1">
      <c r="A1" s="382" t="s">
        <v>75</v>
      </c>
      <c r="B1" s="380">
        <v>2022</v>
      </c>
      <c r="C1" s="375"/>
      <c r="D1" s="375"/>
      <c r="E1" s="376"/>
      <c r="F1" s="380">
        <v>2023</v>
      </c>
      <c r="G1" s="375"/>
      <c r="H1" s="375"/>
      <c r="I1" s="376"/>
      <c r="J1" s="380">
        <v>2024</v>
      </c>
      <c r="K1" s="375"/>
      <c r="L1" s="375"/>
      <c r="M1" s="376"/>
    </row>
    <row r="2" spans="1:13" s="11" customFormat="1" ht="14.15" customHeight="1" thickBot="1">
      <c r="A2" s="383"/>
      <c r="B2" s="377"/>
      <c r="C2" s="378"/>
      <c r="D2" s="378"/>
      <c r="E2" s="379"/>
      <c r="F2" s="377"/>
      <c r="G2" s="378"/>
      <c r="H2" s="378"/>
      <c r="I2" s="379"/>
      <c r="J2" s="377"/>
      <c r="K2" s="378"/>
      <c r="L2" s="378"/>
      <c r="M2" s="379"/>
    </row>
    <row r="3" spans="1:13" s="11" customFormat="1" ht="14.15" customHeight="1">
      <c r="A3" s="219"/>
      <c r="B3" s="35" t="s">
        <v>93</v>
      </c>
      <c r="C3" s="68" t="s">
        <v>94</v>
      </c>
      <c r="D3" s="35" t="s">
        <v>95</v>
      </c>
      <c r="E3" s="35" t="s">
        <v>96</v>
      </c>
      <c r="F3" s="35" t="s">
        <v>93</v>
      </c>
      <c r="G3" s="68" t="s">
        <v>94</v>
      </c>
      <c r="H3" s="35" t="s">
        <v>95</v>
      </c>
      <c r="I3" s="35" t="s">
        <v>96</v>
      </c>
      <c r="J3" s="35" t="s">
        <v>93</v>
      </c>
      <c r="K3" s="68" t="s">
        <v>94</v>
      </c>
      <c r="L3" s="35" t="s">
        <v>95</v>
      </c>
      <c r="M3" s="35" t="s">
        <v>96</v>
      </c>
    </row>
    <row r="4" spans="1:13" s="11" customFormat="1" ht="14.15" customHeight="1">
      <c r="A4" s="132"/>
      <c r="B4" s="192"/>
      <c r="C4" s="192"/>
      <c r="D4" s="216"/>
      <c r="E4" s="216"/>
      <c r="F4" s="192"/>
      <c r="G4" s="192"/>
      <c r="H4" s="216"/>
      <c r="I4" s="216"/>
      <c r="J4" s="192"/>
      <c r="K4" s="192"/>
      <c r="L4" s="216"/>
      <c r="M4" s="216"/>
    </row>
    <row r="5" spans="1:13" s="11" customFormat="1" ht="14.15" customHeight="1">
      <c r="A5" s="193" t="s">
        <v>121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s="11" customFormat="1" ht="6.75" customHeight="1">
      <c r="A6" s="132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3" s="11" customFormat="1" ht="14.15" customHeight="1">
      <c r="A7" s="195" t="s">
        <v>82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15" customHeight="1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 ht="14.15" customHeight="1">
      <c r="A9" s="100" t="s">
        <v>145</v>
      </c>
      <c r="B9" s="206">
        <v>5726858</v>
      </c>
      <c r="C9" s="206">
        <v>5810755</v>
      </c>
      <c r="D9" s="206">
        <v>5913778</v>
      </c>
      <c r="E9" s="206">
        <v>5950457</v>
      </c>
      <c r="F9" s="206">
        <v>5986563</v>
      </c>
      <c r="G9" s="206">
        <v>6089109</v>
      </c>
      <c r="H9" s="206">
        <v>6167543</v>
      </c>
      <c r="I9" s="206">
        <v>6246285</v>
      </c>
      <c r="J9" s="206">
        <v>6323547</v>
      </c>
      <c r="K9" s="206">
        <v>6389130</v>
      </c>
      <c r="L9" s="206">
        <v>6389399</v>
      </c>
      <c r="M9" s="206"/>
    </row>
    <row r="10" spans="1:13" ht="14.15" customHeight="1">
      <c r="A10" s="198" t="s">
        <v>149</v>
      </c>
      <c r="B10" s="199">
        <v>3636272</v>
      </c>
      <c r="C10" s="199">
        <v>3683203</v>
      </c>
      <c r="D10" s="206">
        <v>3756404</v>
      </c>
      <c r="E10" s="199">
        <v>3788942</v>
      </c>
      <c r="F10" s="199">
        <v>3755220</v>
      </c>
      <c r="G10" s="199">
        <v>3777728</v>
      </c>
      <c r="H10" s="206">
        <v>3799988</v>
      </c>
      <c r="I10" s="199">
        <v>3811213</v>
      </c>
      <c r="J10" s="199">
        <v>3827672</v>
      </c>
      <c r="K10" s="206">
        <v>3799016</v>
      </c>
      <c r="L10" s="206">
        <v>3785149</v>
      </c>
      <c r="M10" s="199"/>
    </row>
    <row r="11" spans="1:13" ht="14.15" customHeight="1">
      <c r="A11" s="198" t="s">
        <v>150</v>
      </c>
      <c r="B11" s="199">
        <v>1435606</v>
      </c>
      <c r="C11" s="199">
        <v>1430295</v>
      </c>
      <c r="D11" s="206">
        <v>1418940</v>
      </c>
      <c r="E11" s="206">
        <v>1408764</v>
      </c>
      <c r="F11" s="206">
        <v>1391811</v>
      </c>
      <c r="G11" s="199">
        <v>1347635</v>
      </c>
      <c r="H11" s="206">
        <v>1337658</v>
      </c>
      <c r="I11" s="206">
        <v>1318311</v>
      </c>
      <c r="J11" s="206">
        <v>1304815</v>
      </c>
      <c r="K11" s="199">
        <v>1295760</v>
      </c>
      <c r="L11" s="206">
        <v>1285962</v>
      </c>
      <c r="M11" s="206"/>
    </row>
    <row r="12" spans="1:13" ht="14.15" customHeight="1">
      <c r="A12" s="198" t="s">
        <v>151</v>
      </c>
      <c r="B12" s="199">
        <v>654980</v>
      </c>
      <c r="C12" s="199">
        <v>697257</v>
      </c>
      <c r="D12" s="199">
        <v>738434</v>
      </c>
      <c r="E12" s="199">
        <v>752751</v>
      </c>
      <c r="F12" s="199">
        <v>839532</v>
      </c>
      <c r="G12" s="199">
        <v>963746</v>
      </c>
      <c r="H12" s="199">
        <v>1029897</v>
      </c>
      <c r="I12" s="199">
        <v>1116761</v>
      </c>
      <c r="J12" s="199">
        <v>1191060</v>
      </c>
      <c r="K12" s="199">
        <v>1294354</v>
      </c>
      <c r="L12" s="199">
        <v>1318288</v>
      </c>
      <c r="M12" s="199"/>
    </row>
    <row r="13" spans="1:13" ht="14.15" customHeight="1">
      <c r="A13" s="100" t="s">
        <v>147</v>
      </c>
      <c r="B13" s="312">
        <v>256.41517038178955</v>
      </c>
      <c r="C13" s="312">
        <v>245.26811340586301</v>
      </c>
      <c r="D13" s="313">
        <v>239.850514815758</v>
      </c>
      <c r="E13" s="313">
        <v>238.5</v>
      </c>
      <c r="F13" s="313">
        <v>236.8</v>
      </c>
      <c r="G13" s="280">
        <v>235.46029729865893</v>
      </c>
      <c r="H13" s="199">
        <v>224.86942414507891</v>
      </c>
      <c r="I13" s="199">
        <v>228.90282150545409</v>
      </c>
      <c r="J13" s="313">
        <v>228</v>
      </c>
      <c r="K13" s="280">
        <v>224.1</v>
      </c>
      <c r="L13" s="199">
        <v>216.7886110563505</v>
      </c>
      <c r="M13" s="199"/>
    </row>
    <row r="14" spans="1:13" ht="14.15" customHeight="1">
      <c r="A14" s="100" t="s">
        <v>146</v>
      </c>
      <c r="B14" s="313">
        <v>3746.7418500821345</v>
      </c>
      <c r="C14" s="313">
        <v>3785.4416321885897</v>
      </c>
      <c r="D14" s="312">
        <v>3856.043873635062</v>
      </c>
      <c r="E14" s="313">
        <v>3870</v>
      </c>
      <c r="F14" s="313">
        <v>4017</v>
      </c>
      <c r="G14" s="199">
        <v>4398.8285475535877</v>
      </c>
      <c r="H14" s="280">
        <v>4458.4659427162233</v>
      </c>
      <c r="I14" s="199">
        <v>4430</v>
      </c>
      <c r="J14" s="313">
        <v>4439</v>
      </c>
      <c r="K14" s="199">
        <v>4910</v>
      </c>
      <c r="L14" s="280">
        <v>4961.2811491620478</v>
      </c>
      <c r="M14" s="199"/>
    </row>
    <row r="15" spans="1:13" ht="14.15" customHeight="1">
      <c r="A15" s="198" t="s">
        <v>149</v>
      </c>
      <c r="B15" s="313">
        <v>5341.1166801669433</v>
      </c>
      <c r="C15" s="313">
        <v>5405.7263995439052</v>
      </c>
      <c r="D15" s="312">
        <v>5513.6882702469056</v>
      </c>
      <c r="E15" s="313">
        <v>5562</v>
      </c>
      <c r="F15" s="313">
        <v>5851</v>
      </c>
      <c r="G15" s="199">
        <v>6515.8226287395673</v>
      </c>
      <c r="H15" s="280">
        <v>6662.009352640478</v>
      </c>
      <c r="I15" s="199">
        <v>6649</v>
      </c>
      <c r="J15" s="313">
        <v>6793</v>
      </c>
      <c r="K15" s="199">
        <v>7643</v>
      </c>
      <c r="L15" s="280">
        <v>7778.1161870349497</v>
      </c>
      <c r="M15" s="199"/>
    </row>
    <row r="16" spans="1:13" ht="14.15" customHeight="1">
      <c r="A16" s="198" t="s">
        <v>150</v>
      </c>
      <c r="B16" s="312">
        <v>1180.0674145137805</v>
      </c>
      <c r="C16" s="313">
        <v>1264.7760339951317</v>
      </c>
      <c r="D16" s="312">
        <v>1316.1316679178692</v>
      </c>
      <c r="E16" s="313">
        <v>1234</v>
      </c>
      <c r="F16" s="313">
        <v>1209</v>
      </c>
      <c r="G16" s="199">
        <v>1314.2646697765772</v>
      </c>
      <c r="H16" s="280">
        <v>1371.9164269077617</v>
      </c>
      <c r="I16" s="199">
        <v>1427</v>
      </c>
      <c r="J16" s="313">
        <v>1280</v>
      </c>
      <c r="K16" s="199">
        <v>1398</v>
      </c>
      <c r="L16" s="280">
        <v>1457.5203711911529</v>
      </c>
      <c r="M16" s="199"/>
    </row>
    <row r="17" spans="1:13" ht="14.15" customHeight="1">
      <c r="A17" s="198" t="s">
        <v>151</v>
      </c>
      <c r="B17" s="312">
        <v>338.43966838336212</v>
      </c>
      <c r="C17" s="312">
        <v>327</v>
      </c>
      <c r="D17" s="312">
        <v>318.78770509883225</v>
      </c>
      <c r="E17" s="313">
        <v>308</v>
      </c>
      <c r="F17" s="313">
        <v>293</v>
      </c>
      <c r="G17" s="280">
        <v>280.23874017440147</v>
      </c>
      <c r="H17" s="280">
        <v>274.72121361002775</v>
      </c>
      <c r="I17" s="199">
        <v>257.83074850706925</v>
      </c>
      <c r="J17" s="313">
        <v>251</v>
      </c>
      <c r="K17" s="280">
        <v>254</v>
      </c>
      <c r="L17" s="280">
        <v>251.34283417752201</v>
      </c>
      <c r="M17" s="199"/>
    </row>
    <row r="18" spans="1:13" ht="14.15" customHeight="1">
      <c r="A18" s="100" t="s">
        <v>83</v>
      </c>
      <c r="B18" s="314">
        <v>0.11748706641706037</v>
      </c>
      <c r="C18" s="315">
        <v>0.107</v>
      </c>
      <c r="D18" s="315">
        <v>0.11156305778913386</v>
      </c>
      <c r="E18" s="314">
        <v>0.11600000000000001</v>
      </c>
      <c r="F18" s="314">
        <v>0.14099999999999999</v>
      </c>
      <c r="G18" s="281">
        <v>0.13014286623215815</v>
      </c>
      <c r="H18" s="281">
        <v>0.1103489696966668</v>
      </c>
      <c r="I18" s="196">
        <v>0.11700000000000001</v>
      </c>
      <c r="J18" s="314">
        <v>0.106</v>
      </c>
      <c r="K18" s="281">
        <v>0.13200000000000001</v>
      </c>
      <c r="L18" s="281">
        <v>0.12444982533926491</v>
      </c>
      <c r="M18" s="196"/>
    </row>
    <row r="19" spans="1:13" ht="14.15" customHeight="1">
      <c r="A19" s="198" t="s">
        <v>149</v>
      </c>
      <c r="B19" s="314">
        <v>5.8871470322108536E-2</v>
      </c>
      <c r="C19" s="315">
        <v>5.8999999999999997E-2</v>
      </c>
      <c r="D19" s="315">
        <v>5.4135692394781706E-2</v>
      </c>
      <c r="E19" s="314">
        <v>0.06</v>
      </c>
      <c r="F19" s="314">
        <v>9.8000000000000004E-2</v>
      </c>
      <c r="G19" s="281">
        <v>6.5068275735849793E-2</v>
      </c>
      <c r="H19" s="281">
        <v>6.6578762933133764E-2</v>
      </c>
      <c r="I19" s="196">
        <v>8.4000000000000005E-2</v>
      </c>
      <c r="J19" s="314">
        <v>7.1999999999999995E-2</v>
      </c>
      <c r="K19" s="281">
        <v>0.124</v>
      </c>
      <c r="L19" s="281">
        <v>0.10411249491909653</v>
      </c>
      <c r="M19" s="196"/>
    </row>
    <row r="20" spans="1:13" ht="14.15" customHeight="1">
      <c r="A20" s="198" t="s">
        <v>150</v>
      </c>
      <c r="B20" s="314">
        <v>0.21990138333916726</v>
      </c>
      <c r="C20" s="315">
        <v>0.21099999999999999</v>
      </c>
      <c r="D20" s="315">
        <v>0.21120487165365776</v>
      </c>
      <c r="E20" s="314">
        <v>0.216</v>
      </c>
      <c r="F20" s="314">
        <v>0.215</v>
      </c>
      <c r="G20" s="281">
        <v>0.23778397532204398</v>
      </c>
      <c r="H20" s="281">
        <v>0.18097362214020024</v>
      </c>
      <c r="I20" s="196">
        <v>0.17</v>
      </c>
      <c r="J20" s="314">
        <v>0.157</v>
      </c>
      <c r="K20" s="281">
        <v>0.14299999999999999</v>
      </c>
      <c r="L20" s="281">
        <v>0.15412740029835981</v>
      </c>
      <c r="M20" s="196"/>
    </row>
    <row r="21" spans="1:13" ht="14.15" customHeight="1">
      <c r="A21" s="207" t="s">
        <v>118</v>
      </c>
      <c r="B21" s="314">
        <v>0.56346160298198844</v>
      </c>
      <c r="C21" s="315">
        <v>0.57299999999999995</v>
      </c>
      <c r="D21" s="315">
        <v>0.58298724585996464</v>
      </c>
      <c r="E21" s="314">
        <v>0.59050000000000002</v>
      </c>
      <c r="F21" s="314">
        <v>0.60199999999999998</v>
      </c>
      <c r="G21" s="281">
        <v>0.60841292666750213</v>
      </c>
      <c r="H21" s="281">
        <v>0.61614945533464838</v>
      </c>
      <c r="I21" s="196">
        <v>0.61975063344816073</v>
      </c>
      <c r="J21" s="314">
        <v>0.64400000000000002</v>
      </c>
      <c r="K21" s="281">
        <v>0.63819999999999999</v>
      </c>
      <c r="L21" s="281">
        <v>0.64495560124074869</v>
      </c>
      <c r="M21" s="196"/>
    </row>
    <row r="22" spans="1:13" ht="14.15" customHeight="1">
      <c r="A22" s="100" t="s">
        <v>107</v>
      </c>
      <c r="B22" s="316">
        <v>3677018</v>
      </c>
      <c r="C22" s="317">
        <v>3747602</v>
      </c>
      <c r="D22" s="316">
        <v>3838860</v>
      </c>
      <c r="E22" s="316">
        <v>3904177</v>
      </c>
      <c r="F22" s="316">
        <v>3929122</v>
      </c>
      <c r="G22" s="282">
        <v>3978771</v>
      </c>
      <c r="H22" s="208">
        <v>4019869</v>
      </c>
      <c r="I22" s="208">
        <v>4055315</v>
      </c>
      <c r="J22" s="316">
        <v>4084139</v>
      </c>
      <c r="K22" s="282">
        <v>4062491</v>
      </c>
      <c r="L22" s="208">
        <v>4068768</v>
      </c>
      <c r="M22" s="208"/>
    </row>
    <row r="23" spans="1:13" ht="14.15" customHeight="1">
      <c r="B23" s="318"/>
      <c r="C23" s="318"/>
      <c r="D23" s="318"/>
      <c r="E23" s="318"/>
      <c r="F23" s="318"/>
      <c r="G23" s="192"/>
      <c r="H23" s="192"/>
      <c r="I23" s="192"/>
      <c r="J23" s="318"/>
      <c r="K23" s="192"/>
      <c r="L23" s="192"/>
      <c r="M23" s="192"/>
    </row>
    <row r="24" spans="1:13" s="11" customFormat="1" ht="14.15" customHeight="1">
      <c r="A24" s="195" t="s">
        <v>76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</row>
    <row r="25" spans="1:13" s="11" customFormat="1" ht="14.15" customHeight="1">
      <c r="A25" s="132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</row>
    <row r="26" spans="1:13" s="11" customFormat="1" ht="14.15" customHeight="1">
      <c r="A26" s="193" t="s">
        <v>91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</row>
    <row r="27" spans="1:13" ht="14.15" customHeight="1">
      <c r="A27" s="207" t="s">
        <v>152</v>
      </c>
      <c r="B27" s="313">
        <v>1323222</v>
      </c>
      <c r="C27" s="313">
        <v>1318537</v>
      </c>
      <c r="D27" s="313">
        <v>1314363</v>
      </c>
      <c r="E27" s="313">
        <v>1308071</v>
      </c>
      <c r="F27" s="313">
        <v>1300998</v>
      </c>
      <c r="G27" s="199">
        <v>1290235</v>
      </c>
      <c r="H27" s="199">
        <v>1281341</v>
      </c>
      <c r="I27" s="199">
        <v>1272581</v>
      </c>
      <c r="J27" s="313">
        <v>1250899</v>
      </c>
      <c r="K27" s="199">
        <v>1232137</v>
      </c>
      <c r="L27" s="199">
        <v>1214314</v>
      </c>
      <c r="M27" s="199"/>
    </row>
    <row r="28" spans="1:13" ht="14.15" customHeight="1">
      <c r="A28" s="207" t="s">
        <v>105</v>
      </c>
      <c r="B28" s="313">
        <v>120.71079244129623</v>
      </c>
      <c r="C28" s="313">
        <v>105</v>
      </c>
      <c r="D28" s="313">
        <v>105.451842496433</v>
      </c>
      <c r="E28" s="313">
        <v>105</v>
      </c>
      <c r="F28" s="313">
        <v>101</v>
      </c>
      <c r="G28" s="199">
        <v>92.252520169026468</v>
      </c>
      <c r="H28" s="199">
        <v>88</v>
      </c>
      <c r="I28" s="199">
        <v>91</v>
      </c>
      <c r="J28" s="313">
        <v>88.926530341467469</v>
      </c>
      <c r="K28" s="199">
        <v>79</v>
      </c>
      <c r="L28" s="199">
        <v>85.934481269514961</v>
      </c>
      <c r="M28" s="199"/>
    </row>
    <row r="29" spans="1:13" ht="14.15" customHeight="1">
      <c r="A29" s="207" t="s">
        <v>106</v>
      </c>
      <c r="B29" s="313">
        <v>1918</v>
      </c>
      <c r="C29" s="313">
        <v>1874</v>
      </c>
      <c r="D29" s="313">
        <v>1861</v>
      </c>
      <c r="E29" s="313">
        <v>1844</v>
      </c>
      <c r="F29" s="313">
        <v>1922</v>
      </c>
      <c r="G29" s="199">
        <v>1989.6512437937783</v>
      </c>
      <c r="H29" s="199">
        <v>1972</v>
      </c>
      <c r="I29" s="199">
        <v>1968</v>
      </c>
      <c r="J29" s="313">
        <v>2009.686700651929</v>
      </c>
      <c r="K29" s="199">
        <v>2160</v>
      </c>
      <c r="L29" s="199">
        <v>2151.9736493793707</v>
      </c>
      <c r="M29" s="199"/>
    </row>
    <row r="30" spans="1:13" ht="14.15" customHeight="1">
      <c r="B30" s="314"/>
      <c r="C30" s="314"/>
      <c r="D30" s="314"/>
      <c r="E30" s="314"/>
      <c r="F30" s="314"/>
      <c r="G30" s="196"/>
      <c r="H30" s="196"/>
      <c r="I30" s="196"/>
      <c r="J30" s="314"/>
      <c r="K30" s="196"/>
      <c r="L30" s="196"/>
      <c r="M30" s="196"/>
    </row>
    <row r="31" spans="1:13" s="11" customFormat="1" ht="14.15" customHeight="1">
      <c r="A31" s="193" t="s">
        <v>78</v>
      </c>
      <c r="B31" s="319"/>
      <c r="C31" s="319"/>
      <c r="D31" s="319"/>
      <c r="E31" s="319"/>
      <c r="F31" s="319"/>
      <c r="G31" s="197"/>
      <c r="H31" s="197"/>
      <c r="I31" s="197"/>
      <c r="J31" s="319"/>
      <c r="K31" s="197"/>
      <c r="L31" s="197"/>
      <c r="M31" s="197"/>
    </row>
    <row r="32" spans="1:13" ht="14.15" customHeight="1">
      <c r="A32" s="198" t="s">
        <v>140</v>
      </c>
      <c r="B32" s="320">
        <v>383128</v>
      </c>
      <c r="C32" s="320">
        <v>367392</v>
      </c>
      <c r="D32" s="320">
        <v>349207</v>
      </c>
      <c r="E32" s="320">
        <v>329359</v>
      </c>
      <c r="F32" s="320">
        <v>307752</v>
      </c>
      <c r="G32" s="200">
        <v>289982</v>
      </c>
      <c r="H32" s="200">
        <v>277309</v>
      </c>
      <c r="I32" s="200">
        <v>268471</v>
      </c>
      <c r="J32" s="320">
        <v>255884</v>
      </c>
      <c r="K32" s="320">
        <v>244266</v>
      </c>
      <c r="L32" s="200">
        <v>232525</v>
      </c>
      <c r="M32" s="200"/>
    </row>
    <row r="33" spans="1:13" ht="14.15" customHeight="1">
      <c r="A33" s="198" t="s">
        <v>141</v>
      </c>
      <c r="B33" s="320">
        <v>480578</v>
      </c>
      <c r="C33" s="320">
        <v>484559</v>
      </c>
      <c r="D33" s="320">
        <v>488476</v>
      </c>
      <c r="E33" s="320">
        <v>491279</v>
      </c>
      <c r="F33" s="320">
        <v>494649</v>
      </c>
      <c r="G33" s="200">
        <v>498193</v>
      </c>
      <c r="H33" s="200">
        <v>500881</v>
      </c>
      <c r="I33" s="200">
        <v>501757</v>
      </c>
      <c r="J33" s="320">
        <v>502593</v>
      </c>
      <c r="K33" s="320">
        <v>503500</v>
      </c>
      <c r="L33" s="200">
        <v>504666</v>
      </c>
      <c r="M33" s="200"/>
    </row>
    <row r="34" spans="1:13" ht="14.15" customHeight="1">
      <c r="A34" s="198" t="s">
        <v>142</v>
      </c>
      <c r="B34" s="320">
        <v>576456</v>
      </c>
      <c r="C34" s="320">
        <v>608826</v>
      </c>
      <c r="D34" s="320">
        <v>649402</v>
      </c>
      <c r="E34" s="320">
        <v>693522</v>
      </c>
      <c r="F34" s="320">
        <v>731382</v>
      </c>
      <c r="G34" s="200">
        <v>765030</v>
      </c>
      <c r="H34" s="200">
        <v>794641</v>
      </c>
      <c r="I34" s="200">
        <v>821482</v>
      </c>
      <c r="J34" s="320">
        <v>850881</v>
      </c>
      <c r="K34" s="320">
        <v>874153</v>
      </c>
      <c r="L34" s="200">
        <v>899681</v>
      </c>
      <c r="M34" s="200"/>
    </row>
    <row r="35" spans="1:13" ht="14.15" customHeight="1">
      <c r="A35" s="207" t="s">
        <v>79</v>
      </c>
      <c r="B35" s="320">
        <v>1440162</v>
      </c>
      <c r="C35" s="320">
        <v>1460777</v>
      </c>
      <c r="D35" s="320">
        <v>1487085</v>
      </c>
      <c r="E35" s="320">
        <v>1514160</v>
      </c>
      <c r="F35" s="320">
        <v>1533783</v>
      </c>
      <c r="G35" s="200">
        <v>1553205</v>
      </c>
      <c r="H35" s="200">
        <v>1572831</v>
      </c>
      <c r="I35" s="200">
        <v>1591710</v>
      </c>
      <c r="J35" s="320">
        <v>1609358</v>
      </c>
      <c r="K35" s="200">
        <v>1621919</v>
      </c>
      <c r="L35" s="200">
        <v>1636872</v>
      </c>
      <c r="M35" s="200"/>
    </row>
    <row r="36" spans="1:13" ht="14.15" customHeight="1">
      <c r="A36" s="207" t="s">
        <v>119</v>
      </c>
      <c r="B36" s="320">
        <v>3721.2809202846397</v>
      </c>
      <c r="C36" s="320">
        <v>3777</v>
      </c>
      <c r="D36" s="320">
        <v>3845</v>
      </c>
      <c r="E36" s="320">
        <v>3926</v>
      </c>
      <c r="F36" s="320">
        <v>4226</v>
      </c>
      <c r="G36" s="200">
        <v>4622.0200669489923</v>
      </c>
      <c r="H36" s="200">
        <v>4634</v>
      </c>
      <c r="I36" s="200">
        <v>4694</v>
      </c>
      <c r="J36" s="320">
        <v>4955.0733922355857</v>
      </c>
      <c r="K36" s="200">
        <v>5480</v>
      </c>
      <c r="L36" s="200">
        <v>5519.9595821673311</v>
      </c>
      <c r="M36" s="200"/>
    </row>
    <row r="37" spans="1:13" ht="14.15" customHeight="1">
      <c r="A37" s="207" t="s">
        <v>92</v>
      </c>
      <c r="B37" s="320">
        <v>25547</v>
      </c>
      <c r="C37" s="320">
        <v>26030</v>
      </c>
      <c r="D37" s="320">
        <v>25699</v>
      </c>
      <c r="E37" s="320">
        <v>25779</v>
      </c>
      <c r="F37" s="320">
        <v>23409</v>
      </c>
      <c r="G37" s="200">
        <v>24065</v>
      </c>
      <c r="H37" s="200">
        <v>25145</v>
      </c>
      <c r="I37" s="200">
        <v>26147</v>
      </c>
      <c r="J37" s="320">
        <v>27032</v>
      </c>
      <c r="K37" s="200">
        <v>27978</v>
      </c>
      <c r="L37" s="200">
        <v>29537</v>
      </c>
      <c r="M37" s="200"/>
    </row>
    <row r="38" spans="1:13" ht="14.15" customHeight="1">
      <c r="B38" s="314"/>
      <c r="C38" s="314"/>
      <c r="D38" s="314"/>
      <c r="E38" s="314"/>
      <c r="F38" s="314"/>
      <c r="G38" s="196"/>
      <c r="H38" s="196"/>
      <c r="I38" s="196"/>
      <c r="J38" s="314"/>
      <c r="K38" s="196"/>
      <c r="L38" s="196"/>
      <c r="M38" s="196"/>
    </row>
    <row r="39" spans="1:13" s="11" customFormat="1" ht="14.15" customHeight="1">
      <c r="A39" s="193" t="s">
        <v>80</v>
      </c>
      <c r="B39" s="319"/>
      <c r="C39" s="319"/>
      <c r="D39" s="319"/>
      <c r="E39" s="319"/>
      <c r="F39" s="319"/>
      <c r="G39" s="197"/>
      <c r="H39" s="197"/>
      <c r="I39" s="197"/>
      <c r="J39" s="319"/>
      <c r="K39" s="197"/>
      <c r="L39" s="197"/>
      <c r="M39" s="197"/>
    </row>
    <row r="40" spans="1:13" ht="14.15" customHeight="1">
      <c r="A40" s="198" t="s">
        <v>143</v>
      </c>
      <c r="B40" s="313">
        <v>101197</v>
      </c>
      <c r="C40" s="313">
        <v>101790</v>
      </c>
      <c r="D40" s="313">
        <v>100745</v>
      </c>
      <c r="E40" s="313">
        <v>98337</v>
      </c>
      <c r="F40" s="313">
        <v>96498</v>
      </c>
      <c r="G40" s="199">
        <v>96198</v>
      </c>
      <c r="H40" s="199">
        <v>93990</v>
      </c>
      <c r="I40" s="199">
        <v>91880</v>
      </c>
      <c r="J40" s="313">
        <v>88183</v>
      </c>
      <c r="K40" s="313">
        <v>85412</v>
      </c>
      <c r="L40" s="199">
        <v>83885</v>
      </c>
      <c r="M40" s="199"/>
    </row>
    <row r="41" spans="1:13" ht="14.15" customHeight="1">
      <c r="A41" s="198" t="s">
        <v>144</v>
      </c>
      <c r="B41" s="313">
        <v>174372</v>
      </c>
      <c r="C41" s="313">
        <v>163495</v>
      </c>
      <c r="D41" s="313">
        <v>145008</v>
      </c>
      <c r="E41" s="313">
        <v>127934</v>
      </c>
      <c r="F41" s="313">
        <v>116366</v>
      </c>
      <c r="G41" s="199">
        <v>97805</v>
      </c>
      <c r="H41" s="199">
        <v>85186</v>
      </c>
      <c r="I41" s="199">
        <v>73093</v>
      </c>
      <c r="J41" s="313">
        <v>66495</v>
      </c>
      <c r="K41" s="313">
        <v>60453</v>
      </c>
      <c r="L41" s="199">
        <v>54016</v>
      </c>
      <c r="M41" s="199"/>
    </row>
    <row r="42" spans="1:13" ht="14.15" customHeight="1">
      <c r="A42" s="198" t="s">
        <v>85</v>
      </c>
      <c r="B42" s="313">
        <v>1056274</v>
      </c>
      <c r="C42" s="313">
        <v>1079960</v>
      </c>
      <c r="D42" s="313">
        <v>1114392</v>
      </c>
      <c r="E42" s="313">
        <v>1152337</v>
      </c>
      <c r="F42" s="313">
        <v>1181888</v>
      </c>
      <c r="G42" s="199">
        <v>1211232</v>
      </c>
      <c r="H42" s="199">
        <v>1235061</v>
      </c>
      <c r="I42" s="199">
        <v>1259448</v>
      </c>
      <c r="J42" s="313">
        <v>1277904</v>
      </c>
      <c r="K42" s="313">
        <v>1289373</v>
      </c>
      <c r="L42" s="199">
        <v>1302360</v>
      </c>
      <c r="M42" s="199"/>
    </row>
    <row r="43" spans="1:13" ht="14.15" customHeight="1">
      <c r="A43" s="207" t="s">
        <v>81</v>
      </c>
      <c r="B43" s="313">
        <v>1331843</v>
      </c>
      <c r="C43" s="313">
        <v>1345245</v>
      </c>
      <c r="D43" s="313">
        <v>1360145</v>
      </c>
      <c r="E43" s="313">
        <v>1378608</v>
      </c>
      <c r="F43" s="313">
        <v>1394752</v>
      </c>
      <c r="G43" s="199">
        <v>1405235</v>
      </c>
      <c r="H43" s="199">
        <v>1414237</v>
      </c>
      <c r="I43" s="199">
        <v>1424421</v>
      </c>
      <c r="J43" s="313">
        <v>1432582</v>
      </c>
      <c r="K43" s="199">
        <v>1435238</v>
      </c>
      <c r="L43" s="199">
        <v>1440261</v>
      </c>
      <c r="M43" s="199"/>
    </row>
    <row r="44" spans="1:13" ht="14.15" customHeight="1">
      <c r="A44" s="100" t="s">
        <v>120</v>
      </c>
      <c r="B44" s="199">
        <v>3504</v>
      </c>
      <c r="C44" s="199">
        <v>3519</v>
      </c>
      <c r="D44" s="199">
        <v>3559</v>
      </c>
      <c r="E44" s="199">
        <v>3569</v>
      </c>
      <c r="F44" s="199">
        <v>3740</v>
      </c>
      <c r="G44" s="199">
        <v>4015.3540917396099</v>
      </c>
      <c r="H44" s="199">
        <v>3995</v>
      </c>
      <c r="I44" s="199">
        <v>4031.5531790340433</v>
      </c>
      <c r="J44" s="199">
        <v>4174.3922298526004</v>
      </c>
      <c r="K44" s="199">
        <v>4509</v>
      </c>
      <c r="L44" s="199">
        <v>4496.0005292203068</v>
      </c>
      <c r="M44" s="199"/>
    </row>
    <row r="45" spans="1:13" ht="14.15" customHeight="1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11" customFormat="1" ht="14.15" customHeight="1">
      <c r="A46" s="193" t="s">
        <v>138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s="11" customFormat="1" ht="3" customHeight="1">
      <c r="A47" s="132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s="11" customFormat="1" ht="14.15" customHeight="1">
      <c r="A48" s="195" t="s">
        <v>82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ht="14.15" customHeight="1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3" ht="14.15" customHeight="1">
      <c r="A50" s="100" t="s">
        <v>239</v>
      </c>
      <c r="B50" s="196">
        <v>1.2286336418072945</v>
      </c>
      <c r="C50" s="281">
        <v>1.2482</v>
      </c>
      <c r="D50" s="196">
        <v>1.3108</v>
      </c>
      <c r="E50" s="196">
        <v>1.2645999999999999</v>
      </c>
      <c r="F50" s="196">
        <v>1.2487999999999999</v>
      </c>
      <c r="G50" s="281">
        <v>1.2574850299401197</v>
      </c>
      <c r="H50" s="196">
        <v>1.3381000000000001</v>
      </c>
      <c r="I50" s="196">
        <v>1.2689167120304801</v>
      </c>
      <c r="J50" s="196">
        <v>1.2585737615677735</v>
      </c>
      <c r="K50" s="281">
        <v>1.2563962983124659</v>
      </c>
      <c r="L50" s="196">
        <v>1.3489</v>
      </c>
      <c r="M50" s="196"/>
    </row>
    <row r="51" spans="1:13" ht="14.15" customHeight="1">
      <c r="A51" s="100" t="s">
        <v>240</v>
      </c>
      <c r="B51" s="196">
        <v>0.48471422241914047</v>
      </c>
      <c r="C51" s="281">
        <v>0.48399999999999999</v>
      </c>
      <c r="D51" s="196">
        <v>0.49099999999999999</v>
      </c>
      <c r="E51" s="196">
        <v>0.48599999999999999</v>
      </c>
      <c r="F51" s="196">
        <v>0.48599999999999999</v>
      </c>
      <c r="G51" s="281">
        <v>0.48441558441558441</v>
      </c>
      <c r="H51" s="281">
        <v>0.4853539462978031</v>
      </c>
      <c r="I51" s="196">
        <v>0.48209718670076729</v>
      </c>
      <c r="J51" s="196">
        <v>0.48024054982817871</v>
      </c>
      <c r="K51" s="281">
        <v>0.47899999999999998</v>
      </c>
      <c r="L51" s="281">
        <v>0.47699999999999998</v>
      </c>
      <c r="M51" s="196"/>
    </row>
    <row r="52" spans="1:13" ht="14.15" customHeight="1">
      <c r="A52" s="100" t="s">
        <v>145</v>
      </c>
      <c r="B52" s="199">
        <v>1213465</v>
      </c>
      <c r="C52" s="199">
        <v>1232559</v>
      </c>
      <c r="D52" s="199">
        <v>1294540</v>
      </c>
      <c r="E52" s="199">
        <v>1268098</v>
      </c>
      <c r="F52" s="199">
        <v>1253210</v>
      </c>
      <c r="G52" s="199">
        <v>1270387</v>
      </c>
      <c r="H52" s="199">
        <v>1330341</v>
      </c>
      <c r="I52" s="199">
        <v>1280564</v>
      </c>
      <c r="J52" s="199">
        <v>1266310</v>
      </c>
      <c r="K52" s="199">
        <v>1272358</v>
      </c>
      <c r="L52" s="199">
        <v>1330650</v>
      </c>
      <c r="M52" s="199"/>
    </row>
    <row r="53" spans="1:13" ht="14.15" customHeight="1">
      <c r="A53" s="201" t="s">
        <v>148</v>
      </c>
      <c r="B53" s="196">
        <v>0.42326247277074075</v>
      </c>
      <c r="C53" s="196">
        <v>0.44898215829999999</v>
      </c>
      <c r="D53" s="196">
        <v>0.43080000000000002</v>
      </c>
      <c r="E53" s="196">
        <v>0.44600000000000001</v>
      </c>
      <c r="F53" s="196">
        <v>0.45500000000000002</v>
      </c>
      <c r="G53" s="196">
        <v>0.45200000000000001</v>
      </c>
      <c r="H53" s="196">
        <v>0.435</v>
      </c>
      <c r="I53" s="196">
        <v>0.45700000000000002</v>
      </c>
      <c r="J53" s="196">
        <v>0.46550000000000002</v>
      </c>
      <c r="K53" s="196">
        <v>0.46700000000000003</v>
      </c>
      <c r="L53" s="196">
        <v>0.45100000000000001</v>
      </c>
      <c r="M53" s="196"/>
    </row>
    <row r="54" spans="1:13" ht="14.15" customHeight="1">
      <c r="A54" s="100" t="s">
        <v>86</v>
      </c>
      <c r="B54" s="210">
        <v>243</v>
      </c>
      <c r="C54" s="210">
        <v>243</v>
      </c>
      <c r="D54" s="210">
        <v>230</v>
      </c>
      <c r="E54" s="210">
        <v>237</v>
      </c>
      <c r="F54" s="210">
        <v>224</v>
      </c>
      <c r="G54" s="210">
        <v>234.33333333333334</v>
      </c>
      <c r="H54" s="210">
        <v>220</v>
      </c>
      <c r="I54" s="210">
        <v>235</v>
      </c>
      <c r="J54" s="210">
        <v>231</v>
      </c>
      <c r="K54" s="210">
        <v>235</v>
      </c>
      <c r="L54" s="210">
        <v>221</v>
      </c>
      <c r="M54" s="210"/>
    </row>
    <row r="55" spans="1:13" ht="14.15" customHeight="1">
      <c r="A55" s="100" t="s">
        <v>117</v>
      </c>
      <c r="B55" s="199">
        <v>1974.6899999999998</v>
      </c>
      <c r="C55" s="199">
        <v>2180.04</v>
      </c>
      <c r="D55" s="199">
        <v>2395.7999999999997</v>
      </c>
      <c r="E55" s="199">
        <v>2084.58</v>
      </c>
      <c r="F55" s="199">
        <v>2107</v>
      </c>
      <c r="G55" s="199">
        <v>2126.6050817974328</v>
      </c>
      <c r="H55" s="199">
        <f>361*6.21</f>
        <v>2241.81</v>
      </c>
      <c r="I55" s="280">
        <v>2295.1799999999998</v>
      </c>
      <c r="J55" s="199">
        <v>2155.4240016821245</v>
      </c>
      <c r="K55" s="199">
        <v>2280.46</v>
      </c>
      <c r="L55" s="199">
        <v>2600.1</v>
      </c>
      <c r="M55" s="280"/>
    </row>
    <row r="56" spans="1:13" ht="14.15" customHeight="1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</row>
    <row r="57" spans="1:13" s="11" customFormat="1" ht="14.15" customHeight="1">
      <c r="A57" s="195" t="s">
        <v>76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</row>
    <row r="58" spans="1:13" s="11" customFormat="1" ht="14.15" customHeight="1">
      <c r="A58" s="132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</row>
    <row r="59" spans="1:13" s="11" customFormat="1" ht="14.15" customHeight="1">
      <c r="A59" s="193" t="s">
        <v>77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4.15" customHeight="1">
      <c r="A60" s="209" t="s">
        <v>153</v>
      </c>
      <c r="B60" s="200">
        <v>223860</v>
      </c>
      <c r="C60" s="200">
        <v>225090</v>
      </c>
      <c r="D60" s="200">
        <v>226532</v>
      </c>
      <c r="E60" s="200">
        <v>224577</v>
      </c>
      <c r="F60" s="200">
        <v>224388</v>
      </c>
      <c r="G60" s="200">
        <v>225640</v>
      </c>
      <c r="H60" s="200">
        <v>227452</v>
      </c>
      <c r="I60" s="200">
        <v>228350</v>
      </c>
      <c r="J60" s="200">
        <v>228611</v>
      </c>
      <c r="K60" s="200">
        <v>229527</v>
      </c>
      <c r="L60" s="200">
        <v>232567</v>
      </c>
      <c r="M60" s="200"/>
    </row>
    <row r="61" spans="1:13" ht="14.15" customHeight="1">
      <c r="A61" s="220" t="s">
        <v>111</v>
      </c>
      <c r="B61" s="200">
        <v>22155.567999999999</v>
      </c>
      <c r="C61" s="200">
        <v>19937.940999999999</v>
      </c>
      <c r="D61" s="200">
        <v>18977.134999999998</v>
      </c>
      <c r="E61" s="200">
        <v>18347.237000000001</v>
      </c>
      <c r="F61" s="200">
        <v>17225</v>
      </c>
      <c r="G61" s="200">
        <v>16445.34375</v>
      </c>
      <c r="H61" s="200">
        <v>15381.605</v>
      </c>
      <c r="I61" s="360">
        <v>14579.323</v>
      </c>
      <c r="J61" s="200">
        <v>14469.70745</v>
      </c>
      <c r="K61" s="200">
        <v>13360.755137</v>
      </c>
      <c r="L61" s="200">
        <v>12752.905000000001</v>
      </c>
      <c r="M61" s="360"/>
    </row>
    <row r="62" spans="1:13" ht="14.15" customHeight="1">
      <c r="A62" s="211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s="11" customFormat="1" ht="14.15" customHeight="1">
      <c r="A63" s="193" t="s">
        <v>84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pans="1:13" ht="14.15" customHeight="1">
      <c r="A64" s="100" t="s">
        <v>197</v>
      </c>
      <c r="B64" s="200">
        <v>198360</v>
      </c>
      <c r="C64" s="200">
        <v>200607</v>
      </c>
      <c r="D64" s="200">
        <v>202924</v>
      </c>
      <c r="E64" s="200">
        <v>203337</v>
      </c>
      <c r="F64" s="200">
        <v>203918</v>
      </c>
      <c r="G64" s="200">
        <v>207186</v>
      </c>
      <c r="H64" s="200">
        <v>208690</v>
      </c>
      <c r="I64" s="200">
        <v>210480</v>
      </c>
      <c r="J64" s="200">
        <v>211395</v>
      </c>
      <c r="K64" s="200">
        <v>213016</v>
      </c>
      <c r="L64" s="200">
        <v>216559</v>
      </c>
      <c r="M64" s="200"/>
    </row>
    <row r="65" spans="1:13" ht="14.15" customHeight="1">
      <c r="A65" s="212" t="s">
        <v>85</v>
      </c>
      <c r="B65" s="213">
        <v>145949</v>
      </c>
      <c r="C65" s="213">
        <v>147019</v>
      </c>
      <c r="D65" s="213">
        <v>147635</v>
      </c>
      <c r="E65" s="213">
        <v>147702</v>
      </c>
      <c r="F65" s="213">
        <v>147739</v>
      </c>
      <c r="G65" s="213">
        <v>148713</v>
      </c>
      <c r="H65" s="213">
        <v>149269</v>
      </c>
      <c r="I65" s="213">
        <v>150415</v>
      </c>
      <c r="J65" s="213">
        <v>151088</v>
      </c>
      <c r="K65" s="213">
        <v>153157</v>
      </c>
      <c r="L65" s="213">
        <v>155429</v>
      </c>
      <c r="M65" s="213"/>
    </row>
    <row r="66" spans="1:13" ht="14.15" customHeight="1">
      <c r="A66" s="214"/>
    </row>
    <row r="68" spans="1:13" ht="14.15" customHeight="1">
      <c r="A68" s="100" t="s">
        <v>237</v>
      </c>
      <c r="C68" s="1"/>
      <c r="G68" s="1"/>
      <c r="K68" s="1"/>
    </row>
    <row r="69" spans="1:13" ht="15">
      <c r="A69" s="100" t="s">
        <v>238</v>
      </c>
    </row>
    <row r="70" spans="1:13" ht="13">
      <c r="A70" s="172"/>
    </row>
    <row r="71" spans="1:13" ht="13">
      <c r="A71" s="311"/>
    </row>
    <row r="72" spans="1:13" ht="13">
      <c r="A72" s="323"/>
    </row>
    <row r="73" spans="1:13" ht="13"/>
    <row r="74" spans="1:13" ht="13"/>
    <row r="75" spans="1:13" ht="13"/>
    <row r="76" spans="1:13" ht="13"/>
    <row r="77" spans="1:13" ht="13"/>
    <row r="78" spans="1:13" ht="13"/>
    <row r="79" spans="1:13" ht="13"/>
    <row r="80" spans="1:13" ht="13"/>
    <row r="81" spans="1:1" ht="13"/>
    <row r="82" spans="1:1" ht="13"/>
    <row r="83" spans="1:1" ht="13"/>
    <row r="84" spans="1:1" ht="13"/>
    <row r="85" spans="1:1" ht="13"/>
    <row r="86" spans="1:1" ht="13"/>
    <row r="87" spans="1:1" ht="13"/>
    <row r="88" spans="1:1" ht="13"/>
    <row r="89" spans="1:1" ht="13"/>
    <row r="90" spans="1:1" ht="15">
      <c r="A90" s="202"/>
    </row>
    <row r="91" spans="1:1" ht="15">
      <c r="A91" s="203"/>
    </row>
    <row r="92" spans="1:1" ht="15">
      <c r="A92" s="203"/>
    </row>
    <row r="93" spans="1:1" ht="13">
      <c r="A93" s="204"/>
    </row>
    <row r="94" spans="1:1" ht="13">
      <c r="A94" s="205"/>
    </row>
    <row r="95" spans="1:1" ht="13">
      <c r="A95" s="205"/>
    </row>
    <row r="96" spans="1:1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</sheetData>
  <mergeCells count="4">
    <mergeCell ref="A1:A2"/>
    <mergeCell ref="B1:E2"/>
    <mergeCell ref="F1:I2"/>
    <mergeCell ref="J1:M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56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48-94DD-4DCA-A6A0-12CA05B329F9}">
  <dimension ref="A1:O9"/>
  <sheetViews>
    <sheetView topLeftCell="G1" zoomScale="90" zoomScaleNormal="90" workbookViewId="0">
      <selection activeCell="R18" sqref="R18:S18"/>
    </sheetView>
  </sheetViews>
  <sheetFormatPr defaultRowHeight="12.5"/>
  <cols>
    <col min="1" max="1" width="4.1796875" style="256" customWidth="1"/>
    <col min="2" max="2" width="8.7265625" style="256"/>
    <col min="3" max="3" width="29.26953125" style="256" customWidth="1"/>
    <col min="4" max="4" width="9.453125" style="256" bestFit="1" customWidth="1"/>
    <col min="5" max="5" width="9.90625" style="256" bestFit="1" customWidth="1"/>
    <col min="6" max="6" width="10.36328125" style="256" bestFit="1" customWidth="1"/>
    <col min="7" max="7" width="10.453125" style="256" bestFit="1" customWidth="1"/>
    <col min="8" max="8" width="9.453125" style="256" bestFit="1" customWidth="1"/>
    <col min="9" max="9" width="9.90625" style="256" bestFit="1" customWidth="1"/>
    <col min="10" max="10" width="10.36328125" style="256" bestFit="1" customWidth="1"/>
    <col min="11" max="11" width="10.453125" style="256" bestFit="1" customWidth="1"/>
    <col min="12" max="12" width="9.453125" style="256" bestFit="1" customWidth="1"/>
    <col min="13" max="13" width="9.90625" style="256" bestFit="1" customWidth="1"/>
    <col min="14" max="14" width="10.36328125" style="256" bestFit="1" customWidth="1"/>
    <col min="15" max="15" width="10.453125" style="256" bestFit="1" customWidth="1"/>
    <col min="16" max="16384" width="8.7265625" style="256"/>
  </cols>
  <sheetData>
    <row r="1" spans="1:15" ht="13">
      <c r="A1" s="30" t="s">
        <v>0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</row>
    <row r="4" spans="1:15" ht="13">
      <c r="A4" s="258" t="s">
        <v>123</v>
      </c>
      <c r="B4" s="259"/>
      <c r="C4" s="252"/>
      <c r="D4" s="161">
        <v>18453</v>
      </c>
      <c r="E4" s="161">
        <v>10570</v>
      </c>
      <c r="F4" s="161">
        <v>17062</v>
      </c>
      <c r="G4" s="162">
        <v>16869</v>
      </c>
      <c r="H4" s="161">
        <v>10519</v>
      </c>
      <c r="I4" s="161">
        <v>22258</v>
      </c>
      <c r="J4" s="161">
        <v>22947</v>
      </c>
      <c r="K4" s="162">
        <v>23227</v>
      </c>
      <c r="L4" s="161">
        <v>33679</v>
      </c>
      <c r="M4" s="161">
        <v>43361</v>
      </c>
      <c r="N4" s="161">
        <v>44504</v>
      </c>
      <c r="O4" s="162"/>
    </row>
    <row r="5" spans="1:15" ht="6.5" customHeight="1">
      <c r="A5" s="253"/>
      <c r="B5" s="254"/>
      <c r="C5" s="255"/>
      <c r="D5" s="257"/>
      <c r="E5" s="257"/>
      <c r="F5" s="257"/>
      <c r="G5" s="260"/>
      <c r="H5" s="257"/>
      <c r="I5" s="257"/>
      <c r="J5" s="257"/>
      <c r="K5" s="343"/>
      <c r="L5" s="257"/>
      <c r="M5" s="257"/>
      <c r="N5" s="257"/>
      <c r="O5" s="343"/>
    </row>
    <row r="6" spans="1:15" ht="13">
      <c r="A6" s="255"/>
      <c r="B6" s="251" t="s">
        <v>245</v>
      </c>
      <c r="C6" s="255"/>
      <c r="D6" s="257" t="s">
        <v>249</v>
      </c>
      <c r="E6" s="257" t="s">
        <v>249</v>
      </c>
      <c r="F6" s="257" t="s">
        <v>249</v>
      </c>
      <c r="G6" s="257" t="s">
        <v>249</v>
      </c>
      <c r="H6" s="257" t="s">
        <v>249</v>
      </c>
      <c r="I6" s="257" t="s">
        <v>249</v>
      </c>
      <c r="J6" s="257" t="s">
        <v>249</v>
      </c>
      <c r="K6" s="343" t="s">
        <v>249</v>
      </c>
      <c r="L6" s="257" t="s">
        <v>249</v>
      </c>
      <c r="M6" s="257" t="s">
        <v>249</v>
      </c>
      <c r="N6" s="257" t="s">
        <v>249</v>
      </c>
      <c r="O6" s="343"/>
    </row>
    <row r="7" spans="1:15" ht="13">
      <c r="A7" s="255"/>
      <c r="B7" s="251" t="s">
        <v>248</v>
      </c>
      <c r="C7" s="255"/>
      <c r="D7" s="257">
        <v>-2841</v>
      </c>
      <c r="E7" s="257">
        <v>-458</v>
      </c>
      <c r="F7" s="257">
        <v>3044</v>
      </c>
      <c r="G7" s="257">
        <v>268</v>
      </c>
      <c r="H7" s="257">
        <v>1612</v>
      </c>
      <c r="I7" s="257">
        <v>3400</v>
      </c>
      <c r="J7" s="257">
        <v>7091</v>
      </c>
      <c r="K7" s="343">
        <v>2564</v>
      </c>
      <c r="L7" s="257">
        <v>4375</v>
      </c>
      <c r="M7" s="257">
        <v>639</v>
      </c>
      <c r="N7" s="257">
        <v>1488</v>
      </c>
      <c r="O7" s="343"/>
    </row>
    <row r="8" spans="1:15" ht="13">
      <c r="A8" s="255"/>
      <c r="B8" s="251" t="s">
        <v>246</v>
      </c>
      <c r="C8" s="255"/>
      <c r="D8" s="257" t="s">
        <v>249</v>
      </c>
      <c r="E8" s="257" t="s">
        <v>249</v>
      </c>
      <c r="F8" s="257" t="s">
        <v>249</v>
      </c>
      <c r="G8" s="257" t="s">
        <v>249</v>
      </c>
      <c r="H8" s="257" t="s">
        <v>249</v>
      </c>
      <c r="I8" s="257" t="s">
        <v>249</v>
      </c>
      <c r="J8" s="257" t="s">
        <v>249</v>
      </c>
      <c r="K8" s="343" t="s">
        <v>249</v>
      </c>
      <c r="L8" s="257" t="s">
        <v>249</v>
      </c>
      <c r="M8" s="257" t="s">
        <v>249</v>
      </c>
      <c r="N8" s="257" t="s">
        <v>249</v>
      </c>
      <c r="O8" s="343"/>
    </row>
    <row r="9" spans="1:15" ht="13.5" thickBot="1">
      <c r="A9" s="248" t="s">
        <v>247</v>
      </c>
      <c r="B9" s="248"/>
      <c r="C9" s="249"/>
      <c r="D9" s="250">
        <v>15612</v>
      </c>
      <c r="E9" s="250">
        <v>10112</v>
      </c>
      <c r="F9" s="250">
        <v>20106</v>
      </c>
      <c r="G9" s="250">
        <v>17137</v>
      </c>
      <c r="H9" s="250">
        <v>12131</v>
      </c>
      <c r="I9" s="250">
        <v>25658</v>
      </c>
      <c r="J9" s="250">
        <v>30038</v>
      </c>
      <c r="K9" s="250">
        <v>25791</v>
      </c>
      <c r="L9" s="250">
        <v>38054</v>
      </c>
      <c r="M9" s="250">
        <v>44000</v>
      </c>
      <c r="N9" s="250">
        <v>45992</v>
      </c>
      <c r="O9" s="250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O14"/>
  <sheetViews>
    <sheetView zoomScaleNormal="100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N5" sqref="N5"/>
    </sheetView>
  </sheetViews>
  <sheetFormatPr defaultRowHeight="12.5"/>
  <cols>
    <col min="1" max="1" width="4.54296875" style="256" customWidth="1"/>
    <col min="2" max="2" width="8.7265625" style="256"/>
    <col min="3" max="3" width="24.36328125" style="256" customWidth="1"/>
    <col min="4" max="15" width="12.54296875" style="256" customWidth="1"/>
    <col min="16" max="16384" width="8.7265625" style="256"/>
  </cols>
  <sheetData>
    <row r="1" spans="1:15" ht="13">
      <c r="A1" s="30" t="s">
        <v>0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.5" thickBot="1">
      <c r="A3" s="3" t="s">
        <v>172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</row>
    <row r="4" spans="1:15" ht="13">
      <c r="A4" s="258" t="s">
        <v>1</v>
      </c>
      <c r="B4" s="259"/>
      <c r="C4" s="252"/>
      <c r="D4" s="161">
        <v>62146</v>
      </c>
      <c r="E4" s="161">
        <v>57905</v>
      </c>
      <c r="F4" s="161">
        <v>65196</v>
      </c>
      <c r="G4" s="162">
        <v>62699</v>
      </c>
      <c r="H4" s="161">
        <v>58029</v>
      </c>
      <c r="I4" s="161">
        <v>75921</v>
      </c>
      <c r="J4" s="161">
        <v>80452</v>
      </c>
      <c r="K4" s="344">
        <v>72762</v>
      </c>
      <c r="L4" s="161">
        <v>84593</v>
      </c>
      <c r="M4" s="161">
        <v>97150</v>
      </c>
      <c r="N4" s="161">
        <v>96174</v>
      </c>
      <c r="O4" s="344"/>
    </row>
    <row r="5" spans="1:15" ht="6" customHeight="1">
      <c r="A5" s="253"/>
      <c r="B5" s="254"/>
      <c r="C5" s="255"/>
      <c r="D5" s="257"/>
      <c r="E5" s="257"/>
      <c r="F5" s="257"/>
      <c r="G5" s="260"/>
      <c r="H5" s="257"/>
      <c r="I5" s="257"/>
      <c r="J5" s="257"/>
      <c r="K5" s="343"/>
      <c r="L5" s="257"/>
      <c r="M5" s="257"/>
      <c r="N5" s="257"/>
      <c r="O5" s="343"/>
    </row>
    <row r="6" spans="1:15" ht="13">
      <c r="A6" s="255"/>
      <c r="B6" s="251" t="s">
        <v>203</v>
      </c>
      <c r="C6" s="255"/>
      <c r="D6" s="257">
        <v>-4937</v>
      </c>
      <c r="E6" s="257">
        <v>-5046</v>
      </c>
      <c r="F6" s="257">
        <v>-5040</v>
      </c>
      <c r="G6" s="257">
        <v>-5296</v>
      </c>
      <c r="H6" s="257">
        <v>-5483</v>
      </c>
      <c r="I6" s="257">
        <v>-5617</v>
      </c>
      <c r="J6" s="257">
        <v>-5573</v>
      </c>
      <c r="K6" s="343">
        <v>-5586</v>
      </c>
      <c r="L6" s="257">
        <v>-5823</v>
      </c>
      <c r="M6" s="257">
        <v>-5655</v>
      </c>
      <c r="N6" s="257">
        <v>-5792</v>
      </c>
      <c r="O6" s="343"/>
    </row>
    <row r="7" spans="1:15" ht="13">
      <c r="A7" s="255"/>
      <c r="B7" s="251" t="s">
        <v>169</v>
      </c>
      <c r="C7" s="255"/>
      <c r="D7" s="257">
        <v>-1394</v>
      </c>
      <c r="E7" s="257">
        <v>-1464</v>
      </c>
      <c r="F7" s="257">
        <v>-1578</v>
      </c>
      <c r="G7" s="257">
        <v>-1678</v>
      </c>
      <c r="H7" s="257">
        <v>-1725</v>
      </c>
      <c r="I7" s="257">
        <v>-1701</v>
      </c>
      <c r="J7" s="257">
        <v>-1759</v>
      </c>
      <c r="K7" s="343">
        <v>-1779</v>
      </c>
      <c r="L7" s="257">
        <v>-1803</v>
      </c>
      <c r="M7" s="257">
        <v>-1687</v>
      </c>
      <c r="N7" s="257">
        <v>-1721</v>
      </c>
      <c r="O7" s="343"/>
    </row>
    <row r="8" spans="1:15" ht="13.5" thickBot="1">
      <c r="A8" s="248" t="s">
        <v>139</v>
      </c>
      <c r="B8" s="248"/>
      <c r="C8" s="249"/>
      <c r="D8" s="250">
        <v>55815</v>
      </c>
      <c r="E8" s="250">
        <v>51395</v>
      </c>
      <c r="F8" s="250">
        <v>58578</v>
      </c>
      <c r="G8" s="250">
        <v>55725</v>
      </c>
      <c r="H8" s="250">
        <v>50821</v>
      </c>
      <c r="I8" s="250">
        <v>68603</v>
      </c>
      <c r="J8" s="250">
        <v>73120</v>
      </c>
      <c r="K8" s="345">
        <v>65397</v>
      </c>
      <c r="L8" s="250">
        <v>76967</v>
      </c>
      <c r="M8" s="250">
        <v>89808</v>
      </c>
      <c r="N8" s="250">
        <v>88661</v>
      </c>
      <c r="O8" s="345"/>
    </row>
    <row r="12" spans="1:15">
      <c r="A12" s="267"/>
    </row>
    <row r="13" spans="1:15">
      <c r="A13" s="267"/>
    </row>
    <row r="14" spans="1:15">
      <c r="A14" s="288"/>
    </row>
  </sheetData>
  <mergeCells count="3">
    <mergeCell ref="D1:G2"/>
    <mergeCell ref="H1:K2"/>
    <mergeCell ref="L1:O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J646"/>
  <sheetViews>
    <sheetView zoomScale="90" zoomScaleNormal="9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R20" sqref="R20"/>
    </sheetView>
  </sheetViews>
  <sheetFormatPr defaultRowHeight="12.5"/>
  <cols>
    <col min="1" max="2" width="12.54296875" customWidth="1"/>
    <col min="3" max="3" width="32" customWidth="1"/>
    <col min="4" max="15" width="12.54296875" style="256" customWidth="1"/>
    <col min="16" max="62" width="8.54296875" style="256"/>
  </cols>
  <sheetData>
    <row r="1" spans="1:15" ht="13">
      <c r="A1" s="30" t="s">
        <v>2</v>
      </c>
      <c r="B1" s="31"/>
      <c r="C1" s="32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</row>
    <row r="2" spans="1:15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</row>
    <row r="3" spans="1:15" ht="13">
      <c r="A3" s="3" t="s">
        <v>172</v>
      </c>
      <c r="B3" s="33"/>
      <c r="C3" s="33"/>
      <c r="D3" s="35" t="s">
        <v>93</v>
      </c>
      <c r="E3" s="68" t="s">
        <v>94</v>
      </c>
      <c r="F3" s="35" t="s">
        <v>95</v>
      </c>
      <c r="G3" s="35" t="s">
        <v>96</v>
      </c>
      <c r="H3" s="35" t="s">
        <v>93</v>
      </c>
      <c r="I3" s="68" t="s">
        <v>94</v>
      </c>
      <c r="J3" s="35" t="s">
        <v>95</v>
      </c>
      <c r="K3" s="35" t="s">
        <v>96</v>
      </c>
      <c r="L3" s="35" t="s">
        <v>93</v>
      </c>
      <c r="M3" s="68" t="s">
        <v>94</v>
      </c>
      <c r="N3" s="35" t="s">
        <v>95</v>
      </c>
      <c r="O3" s="35" t="s">
        <v>96</v>
      </c>
    </row>
    <row r="4" spans="1:15">
      <c r="A4" s="263" t="s">
        <v>171</v>
      </c>
      <c r="B4" s="256"/>
      <c r="C4" s="256"/>
    </row>
    <row r="5" spans="1:15" ht="13">
      <c r="A5" s="259" t="s">
        <v>173</v>
      </c>
      <c r="B5" s="259"/>
      <c r="C5" s="252"/>
      <c r="D5" s="161">
        <v>35183</v>
      </c>
      <c r="E5" s="161">
        <v>19014</v>
      </c>
      <c r="F5" s="161">
        <v>30008</v>
      </c>
      <c r="G5" s="162">
        <v>37012</v>
      </c>
      <c r="H5" s="161">
        <v>34923</v>
      </c>
      <c r="I5" s="161">
        <v>22873</v>
      </c>
      <c r="J5" s="161">
        <v>24329</v>
      </c>
      <c r="K5" s="162">
        <v>17990</v>
      </c>
      <c r="L5" s="161">
        <v>33884</v>
      </c>
      <c r="M5" s="161">
        <v>17156</v>
      </c>
      <c r="N5" s="161">
        <v>23911</v>
      </c>
      <c r="O5" s="162"/>
    </row>
    <row r="6" spans="1:15" ht="13">
      <c r="A6" s="251" t="s">
        <v>174</v>
      </c>
      <c r="B6" s="254"/>
      <c r="C6" s="255"/>
      <c r="D6" s="257"/>
      <c r="E6" s="257"/>
      <c r="F6" s="257">
        <v>3092</v>
      </c>
      <c r="G6" s="260"/>
      <c r="H6" s="257"/>
      <c r="I6" s="257">
        <v>313</v>
      </c>
      <c r="J6" s="257"/>
      <c r="K6" s="260"/>
      <c r="L6" s="257">
        <v>0</v>
      </c>
      <c r="M6" s="257">
        <v>0</v>
      </c>
      <c r="N6" s="257">
        <v>0</v>
      </c>
      <c r="O6" s="260"/>
    </row>
    <row r="7" spans="1:15" ht="13">
      <c r="A7" s="251" t="s">
        <v>202</v>
      </c>
      <c r="B7" s="251"/>
      <c r="C7" s="255"/>
      <c r="D7" s="257">
        <v>35183</v>
      </c>
      <c r="E7" s="257">
        <v>19014</v>
      </c>
      <c r="F7" s="257">
        <v>26916</v>
      </c>
      <c r="G7" s="260">
        <v>37012</v>
      </c>
      <c r="H7" s="257">
        <v>34923</v>
      </c>
      <c r="I7" s="359">
        <v>22560</v>
      </c>
      <c r="J7" s="257">
        <v>24329</v>
      </c>
      <c r="K7" s="260">
        <v>17990</v>
      </c>
      <c r="L7" s="257">
        <v>33884</v>
      </c>
      <c r="M7" s="359">
        <v>17156</v>
      </c>
      <c r="N7" s="257">
        <v>23911</v>
      </c>
      <c r="O7" s="260"/>
    </row>
    <row r="8" spans="1:15" ht="13">
      <c r="A8" s="251" t="s">
        <v>175</v>
      </c>
      <c r="B8" s="251"/>
      <c r="C8" s="255"/>
      <c r="D8" s="257">
        <v>-12182</v>
      </c>
      <c r="E8" s="257">
        <v>10545</v>
      </c>
      <c r="F8" s="257">
        <v>3524</v>
      </c>
      <c r="G8" s="260">
        <v>6641</v>
      </c>
      <c r="H8" s="257">
        <v>-11401</v>
      </c>
      <c r="I8" s="359">
        <v>2889</v>
      </c>
      <c r="J8" s="257">
        <v>-453</v>
      </c>
      <c r="K8" s="260">
        <v>14277</v>
      </c>
      <c r="L8" s="257">
        <v>-14145</v>
      </c>
      <c r="M8" s="359">
        <v>9408</v>
      </c>
      <c r="N8" s="257">
        <v>-437</v>
      </c>
      <c r="O8" s="260"/>
    </row>
    <row r="9" spans="1:15" ht="13.5" thickBot="1">
      <c r="A9" s="248" t="s">
        <v>177</v>
      </c>
      <c r="B9" s="248"/>
      <c r="C9" s="249"/>
      <c r="D9" s="250">
        <v>23001</v>
      </c>
      <c r="E9" s="250">
        <v>29559</v>
      </c>
      <c r="F9" s="250">
        <v>30440</v>
      </c>
      <c r="G9" s="250">
        <v>43653</v>
      </c>
      <c r="H9" s="250">
        <v>23522</v>
      </c>
      <c r="I9" s="250">
        <v>25449</v>
      </c>
      <c r="J9" s="250">
        <v>23876</v>
      </c>
      <c r="K9" s="250">
        <v>32267</v>
      </c>
      <c r="L9" s="250">
        <v>19739</v>
      </c>
      <c r="M9" s="250">
        <v>26564</v>
      </c>
      <c r="N9" s="250">
        <v>23474</v>
      </c>
      <c r="O9" s="250"/>
    </row>
    <row r="10" spans="1:15" ht="13">
      <c r="A10" s="251" t="s">
        <v>176</v>
      </c>
      <c r="B10" s="256"/>
      <c r="C10" s="256"/>
      <c r="D10" s="257">
        <v>6294</v>
      </c>
      <c r="E10" s="257">
        <v>8171</v>
      </c>
      <c r="F10" s="257">
        <v>8189</v>
      </c>
      <c r="G10" s="260">
        <v>7507</v>
      </c>
      <c r="H10" s="257">
        <v>10546</v>
      </c>
      <c r="I10" s="359">
        <v>3321</v>
      </c>
      <c r="J10" s="257">
        <v>3447</v>
      </c>
      <c r="K10" s="260">
        <v>5775</v>
      </c>
      <c r="L10" s="257">
        <v>10232</v>
      </c>
      <c r="M10" s="359">
        <v>2864</v>
      </c>
      <c r="N10" s="257">
        <v>8240</v>
      </c>
      <c r="O10" s="260"/>
    </row>
    <row r="11" spans="1:15" ht="13">
      <c r="A11" s="251" t="s">
        <v>224</v>
      </c>
      <c r="B11" s="256"/>
      <c r="C11" s="256"/>
      <c r="D11" s="257"/>
      <c r="E11" s="257"/>
      <c r="F11" s="257">
        <v>3092</v>
      </c>
      <c r="G11" s="260"/>
      <c r="H11" s="257"/>
      <c r="I11" s="359">
        <v>586</v>
      </c>
      <c r="J11" s="257"/>
      <c r="K11" s="260"/>
      <c r="L11" s="257">
        <v>0</v>
      </c>
      <c r="M11" s="359">
        <v>0</v>
      </c>
      <c r="N11" s="257">
        <v>0</v>
      </c>
      <c r="O11" s="260"/>
    </row>
    <row r="12" spans="1:15" ht="13.5" thickBot="1">
      <c r="A12" s="248" t="s">
        <v>167</v>
      </c>
      <c r="B12" s="248"/>
      <c r="C12" s="249"/>
      <c r="D12" s="250">
        <v>29295</v>
      </c>
      <c r="E12" s="250">
        <v>37730</v>
      </c>
      <c r="F12" s="250">
        <v>41721</v>
      </c>
      <c r="G12" s="250">
        <v>51160</v>
      </c>
      <c r="H12" s="250">
        <v>34068</v>
      </c>
      <c r="I12" s="250">
        <v>29356</v>
      </c>
      <c r="J12" s="250">
        <v>27323</v>
      </c>
      <c r="K12" s="250">
        <v>38042</v>
      </c>
      <c r="L12" s="250">
        <v>29971</v>
      </c>
      <c r="M12" s="250">
        <v>29428</v>
      </c>
      <c r="N12" s="250">
        <v>31714</v>
      </c>
      <c r="O12" s="250"/>
    </row>
    <row r="13" spans="1:15" s="256" customFormat="1" ht="13">
      <c r="A13" s="226"/>
      <c r="B13" s="226"/>
      <c r="C13" s="243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</row>
    <row r="14" spans="1:15" s="256" customFormat="1">
      <c r="I14" s="255"/>
      <c r="M14" s="255"/>
    </row>
    <row r="15" spans="1:15" s="256" customFormat="1">
      <c r="A15" s="263" t="s">
        <v>168</v>
      </c>
      <c r="I15" s="255"/>
      <c r="M15" s="255"/>
    </row>
    <row r="16" spans="1:15" ht="13.5" thickBot="1">
      <c r="A16" s="248" t="s">
        <v>177</v>
      </c>
      <c r="B16" s="248"/>
      <c r="C16" s="249"/>
      <c r="D16" s="250">
        <v>18948</v>
      </c>
      <c r="E16" s="250">
        <v>25534</v>
      </c>
      <c r="F16" s="250">
        <v>26384</v>
      </c>
      <c r="G16" s="250">
        <v>33257</v>
      </c>
      <c r="H16" s="250">
        <v>20516</v>
      </c>
      <c r="I16" s="250">
        <v>23173</v>
      </c>
      <c r="J16" s="250">
        <v>21074</v>
      </c>
      <c r="K16" s="250">
        <v>24910</v>
      </c>
      <c r="L16" s="250">
        <v>17736</v>
      </c>
      <c r="M16" s="250">
        <v>24423</v>
      </c>
      <c r="N16" s="250">
        <v>21077</v>
      </c>
      <c r="O16" s="250"/>
    </row>
    <row r="17" spans="1:15" ht="13">
      <c r="A17" s="251" t="s">
        <v>176</v>
      </c>
      <c r="B17" s="256"/>
      <c r="C17" s="256"/>
      <c r="D17" s="257">
        <v>6136</v>
      </c>
      <c r="E17" s="257">
        <v>7942</v>
      </c>
      <c r="F17" s="257">
        <v>7935</v>
      </c>
      <c r="G17" s="260">
        <v>7283</v>
      </c>
      <c r="H17" s="257">
        <v>10266</v>
      </c>
      <c r="I17" s="359">
        <v>3152</v>
      </c>
      <c r="J17" s="257">
        <v>3318</v>
      </c>
      <c r="K17" s="260">
        <v>5526</v>
      </c>
      <c r="L17" s="257">
        <v>10077</v>
      </c>
      <c r="M17" s="359">
        <v>2584</v>
      </c>
      <c r="N17" s="257">
        <v>8119</v>
      </c>
      <c r="O17" s="260"/>
    </row>
    <row r="18" spans="1:15" ht="13">
      <c r="A18" s="251" t="s">
        <v>224</v>
      </c>
      <c r="B18" s="256"/>
      <c r="C18" s="256"/>
      <c r="D18" s="257"/>
      <c r="E18" s="257"/>
      <c r="F18" s="257"/>
      <c r="G18" s="260"/>
      <c r="H18" s="257"/>
      <c r="I18" s="257">
        <v>586</v>
      </c>
      <c r="J18" s="257"/>
      <c r="K18" s="260"/>
      <c r="L18" s="257">
        <v>0</v>
      </c>
      <c r="M18" s="257">
        <v>0</v>
      </c>
      <c r="N18" s="257">
        <v>0</v>
      </c>
      <c r="O18" s="260"/>
    </row>
    <row r="19" spans="1:15" ht="13.5" thickBot="1">
      <c r="A19" s="248" t="s">
        <v>167</v>
      </c>
      <c r="B19" s="248"/>
      <c r="C19" s="249"/>
      <c r="D19" s="250">
        <v>25084</v>
      </c>
      <c r="E19" s="250">
        <v>33476</v>
      </c>
      <c r="F19" s="250">
        <v>34319</v>
      </c>
      <c r="G19" s="250">
        <v>40540</v>
      </c>
      <c r="H19" s="250">
        <v>30782</v>
      </c>
      <c r="I19" s="250">
        <v>26911</v>
      </c>
      <c r="J19" s="250">
        <v>24392</v>
      </c>
      <c r="K19" s="250">
        <v>30436</v>
      </c>
      <c r="L19" s="250">
        <v>27813</v>
      </c>
      <c r="M19" s="250">
        <v>27007</v>
      </c>
      <c r="N19" s="250">
        <v>29196</v>
      </c>
      <c r="O19" s="250"/>
    </row>
    <row r="20" spans="1:15" s="256" customFormat="1"/>
    <row r="21" spans="1:15" s="256" customFormat="1"/>
    <row r="22" spans="1:15" s="256" customFormat="1">
      <c r="A22" s="263" t="s">
        <v>170</v>
      </c>
    </row>
    <row r="23" spans="1:15" ht="13.5" thickBot="1">
      <c r="A23" s="248" t="s">
        <v>177</v>
      </c>
      <c r="B23" s="248"/>
      <c r="C23" s="249"/>
      <c r="D23" s="250">
        <v>4053</v>
      </c>
      <c r="E23" s="250">
        <v>4025</v>
      </c>
      <c r="F23" s="250">
        <v>4056</v>
      </c>
      <c r="G23" s="250">
        <v>10396</v>
      </c>
      <c r="H23" s="250">
        <v>3006</v>
      </c>
      <c r="I23" s="250">
        <v>2276</v>
      </c>
      <c r="J23" s="250">
        <v>2802</v>
      </c>
      <c r="K23" s="250">
        <v>7357</v>
      </c>
      <c r="L23" s="250">
        <v>2003</v>
      </c>
      <c r="M23" s="250">
        <v>2141</v>
      </c>
      <c r="N23" s="250">
        <v>2397</v>
      </c>
      <c r="O23" s="250"/>
    </row>
    <row r="24" spans="1:15" ht="13">
      <c r="A24" s="251" t="s">
        <v>176</v>
      </c>
      <c r="B24" s="256"/>
      <c r="C24" s="256"/>
      <c r="D24" s="257">
        <v>158</v>
      </c>
      <c r="E24" s="257">
        <v>229</v>
      </c>
      <c r="F24" s="257">
        <v>254</v>
      </c>
      <c r="G24" s="260">
        <v>224</v>
      </c>
      <c r="H24" s="257">
        <v>280</v>
      </c>
      <c r="I24" s="257">
        <v>169</v>
      </c>
      <c r="J24" s="257">
        <v>129</v>
      </c>
      <c r="K24" s="260">
        <v>249</v>
      </c>
      <c r="L24" s="257">
        <v>155</v>
      </c>
      <c r="M24" s="257">
        <v>280</v>
      </c>
      <c r="N24" s="257">
        <v>121</v>
      </c>
      <c r="O24" s="260"/>
    </row>
    <row r="25" spans="1:15" ht="13">
      <c r="A25" s="251" t="s">
        <v>224</v>
      </c>
      <c r="B25" s="256"/>
      <c r="C25" s="256"/>
      <c r="D25" s="257"/>
      <c r="E25" s="257"/>
      <c r="F25" s="257">
        <v>3092</v>
      </c>
      <c r="G25" s="260"/>
      <c r="H25" s="257"/>
      <c r="I25" s="257"/>
      <c r="J25" s="257"/>
      <c r="K25" s="260"/>
      <c r="L25" s="257"/>
      <c r="M25" s="257"/>
      <c r="N25" s="257"/>
      <c r="O25" s="260"/>
    </row>
    <row r="26" spans="1:15" ht="13.5" thickBot="1">
      <c r="A26" s="248" t="s">
        <v>167</v>
      </c>
      <c r="B26" s="248"/>
      <c r="C26" s="249"/>
      <c r="D26" s="250">
        <v>4211</v>
      </c>
      <c r="E26" s="250">
        <v>4254</v>
      </c>
      <c r="F26" s="250">
        <v>7402</v>
      </c>
      <c r="G26" s="250">
        <v>10620</v>
      </c>
      <c r="H26" s="250">
        <v>3286</v>
      </c>
      <c r="I26" s="250">
        <v>2445</v>
      </c>
      <c r="J26" s="250">
        <v>2931</v>
      </c>
      <c r="K26" s="250">
        <v>7606</v>
      </c>
      <c r="L26" s="250">
        <v>2158</v>
      </c>
      <c r="M26" s="250">
        <v>2421</v>
      </c>
      <c r="N26" s="250">
        <v>2518</v>
      </c>
      <c r="O26" s="250"/>
    </row>
    <row r="27" spans="1:15" s="256" customFormat="1"/>
    <row r="28" spans="1:15" s="256" customFormat="1">
      <c r="A28" s="346"/>
    </row>
    <row r="29" spans="1:15" s="256" customFormat="1"/>
    <row r="30" spans="1:15" s="256" customFormat="1"/>
    <row r="31" spans="1:15" s="256" customFormat="1"/>
    <row r="32" spans="1:15" s="256" customFormat="1"/>
    <row r="33" s="256" customFormat="1"/>
    <row r="34" s="256" customFormat="1"/>
    <row r="35" s="256" customFormat="1"/>
    <row r="36" s="256" customFormat="1"/>
    <row r="37" s="256" customFormat="1"/>
    <row r="38" s="256" customFormat="1"/>
    <row r="39" s="256" customFormat="1"/>
    <row r="40" s="256" customFormat="1"/>
    <row r="41" s="256" customFormat="1"/>
    <row r="42" s="256" customFormat="1"/>
    <row r="43" s="256" customFormat="1"/>
    <row r="44" s="256" customFormat="1"/>
    <row r="45" s="256" customFormat="1"/>
    <row r="46" s="256" customFormat="1"/>
    <row r="47" s="256" customFormat="1"/>
    <row r="48" s="256" customFormat="1"/>
    <row r="49" s="256" customFormat="1"/>
    <row r="50" s="256" customFormat="1"/>
    <row r="51" s="256" customFormat="1"/>
    <row r="52" s="256" customFormat="1"/>
    <row r="53" s="256" customFormat="1"/>
    <row r="54" s="256" customFormat="1"/>
    <row r="55" s="256" customFormat="1"/>
    <row r="56" s="256" customFormat="1"/>
    <row r="57" s="256" customFormat="1"/>
    <row r="58" s="256" customFormat="1"/>
    <row r="59" s="256" customFormat="1"/>
    <row r="60" s="256" customFormat="1"/>
    <row r="61" s="256" customFormat="1"/>
    <row r="62" s="256" customFormat="1"/>
    <row r="63" s="256" customFormat="1"/>
    <row r="64" s="256" customFormat="1"/>
    <row r="65" s="256" customFormat="1"/>
    <row r="66" s="256" customFormat="1"/>
    <row r="67" s="256" customFormat="1"/>
    <row r="68" s="256" customFormat="1"/>
    <row r="69" s="256" customFormat="1"/>
    <row r="70" s="256" customFormat="1"/>
    <row r="71" s="256" customFormat="1"/>
    <row r="72" s="256" customFormat="1"/>
    <row r="73" s="256" customFormat="1"/>
    <row r="74" s="256" customFormat="1"/>
    <row r="75" s="256" customFormat="1"/>
    <row r="76" s="256" customFormat="1"/>
    <row r="77" s="256" customFormat="1"/>
    <row r="78" s="256" customFormat="1"/>
    <row r="79" s="256" customFormat="1"/>
    <row r="80" s="256" customFormat="1"/>
    <row r="81" s="256" customFormat="1"/>
    <row r="82" s="256" customFormat="1"/>
    <row r="83" s="256" customFormat="1"/>
    <row r="84" s="256" customFormat="1"/>
    <row r="85" s="256" customFormat="1"/>
    <row r="86" s="256" customFormat="1"/>
    <row r="87" s="256" customFormat="1"/>
    <row r="88" s="256" customFormat="1"/>
    <row r="89" s="256" customFormat="1"/>
    <row r="90" s="256" customFormat="1"/>
    <row r="91" s="256" customFormat="1"/>
    <row r="92" s="256" customFormat="1"/>
    <row r="93" s="256" customFormat="1"/>
    <row r="94" s="256" customFormat="1"/>
    <row r="95" s="256" customFormat="1"/>
    <row r="96" s="256" customFormat="1"/>
    <row r="97" s="256" customFormat="1"/>
    <row r="98" s="256" customFormat="1"/>
    <row r="99" s="256" customFormat="1"/>
    <row r="100" s="256" customFormat="1"/>
    <row r="101" s="256" customFormat="1"/>
    <row r="102" s="256" customFormat="1"/>
    <row r="103" s="256" customFormat="1"/>
    <row r="104" s="256" customFormat="1"/>
    <row r="105" s="256" customFormat="1"/>
    <row r="106" s="256" customFormat="1"/>
    <row r="107" s="256" customFormat="1"/>
    <row r="108" s="256" customFormat="1"/>
    <row r="109" s="256" customFormat="1"/>
    <row r="110" s="256" customFormat="1"/>
    <row r="111" s="256" customFormat="1"/>
    <row r="112" s="256" customFormat="1"/>
    <row r="113" s="256" customFormat="1"/>
    <row r="114" s="256" customFormat="1"/>
    <row r="115" s="256" customFormat="1"/>
    <row r="116" s="256" customFormat="1"/>
    <row r="117" s="256" customFormat="1"/>
    <row r="118" s="256" customFormat="1"/>
    <row r="119" s="256" customFormat="1"/>
    <row r="120" s="256" customFormat="1"/>
    <row r="121" s="256" customFormat="1"/>
    <row r="122" s="256" customFormat="1"/>
    <row r="123" s="256" customFormat="1"/>
    <row r="124" s="256" customFormat="1"/>
    <row r="125" s="256" customFormat="1"/>
    <row r="126" s="256" customFormat="1"/>
    <row r="127" s="256" customFormat="1"/>
    <row r="128" s="256" customFormat="1"/>
    <row r="129" s="256" customFormat="1"/>
    <row r="130" s="256" customFormat="1"/>
    <row r="131" s="256" customFormat="1"/>
    <row r="132" s="256" customFormat="1"/>
    <row r="133" s="256" customFormat="1"/>
    <row r="134" s="256" customFormat="1"/>
    <row r="135" s="256" customFormat="1"/>
    <row r="136" s="256" customFormat="1"/>
    <row r="137" s="256" customFormat="1"/>
    <row r="138" s="256" customFormat="1"/>
    <row r="139" s="256" customFormat="1"/>
    <row r="140" s="256" customFormat="1"/>
    <row r="141" s="256" customFormat="1"/>
    <row r="142" s="256" customFormat="1"/>
    <row r="143" s="256" customFormat="1"/>
    <row r="144" s="256" customFormat="1"/>
    <row r="145" s="256" customFormat="1"/>
    <row r="146" s="256" customFormat="1"/>
    <row r="147" s="256" customFormat="1"/>
    <row r="148" s="256" customFormat="1"/>
    <row r="149" s="256" customFormat="1"/>
    <row r="150" s="256" customFormat="1"/>
    <row r="151" s="256" customFormat="1"/>
    <row r="152" s="256" customFormat="1"/>
    <row r="153" s="256" customFormat="1"/>
    <row r="154" s="256" customFormat="1"/>
    <row r="155" s="256" customFormat="1"/>
    <row r="156" s="256" customFormat="1"/>
    <row r="157" s="256" customFormat="1"/>
    <row r="158" s="256" customFormat="1"/>
    <row r="159" s="256" customFormat="1"/>
    <row r="160" s="256" customFormat="1"/>
    <row r="161" s="256" customFormat="1"/>
    <row r="162" s="256" customFormat="1"/>
    <row r="163" s="256" customFormat="1"/>
    <row r="164" s="256" customFormat="1"/>
    <row r="165" s="256" customFormat="1"/>
    <row r="166" s="256" customFormat="1"/>
    <row r="167" s="256" customFormat="1"/>
    <row r="168" s="256" customFormat="1"/>
    <row r="169" s="256" customFormat="1"/>
    <row r="170" s="256" customFormat="1"/>
    <row r="171" s="256" customFormat="1"/>
    <row r="172" s="256" customFormat="1"/>
    <row r="173" s="256" customFormat="1"/>
    <row r="174" s="256" customFormat="1"/>
    <row r="175" s="256" customFormat="1"/>
    <row r="176" s="256" customFormat="1"/>
    <row r="177" s="256" customFormat="1"/>
    <row r="178" s="256" customFormat="1"/>
    <row r="179" s="256" customFormat="1"/>
    <row r="180" s="256" customFormat="1"/>
    <row r="181" s="256" customFormat="1"/>
    <row r="182" s="256" customFormat="1"/>
    <row r="183" s="256" customFormat="1"/>
    <row r="184" s="256" customFormat="1"/>
    <row r="185" s="256" customFormat="1"/>
    <row r="186" s="256" customFormat="1"/>
    <row r="187" s="256" customFormat="1"/>
    <row r="188" s="256" customFormat="1"/>
    <row r="189" s="256" customFormat="1"/>
    <row r="190" s="256" customFormat="1"/>
    <row r="191" s="256" customFormat="1"/>
    <row r="192" s="256" customFormat="1"/>
    <row r="193" s="256" customFormat="1"/>
    <row r="194" s="256" customFormat="1"/>
    <row r="195" s="256" customFormat="1"/>
    <row r="196" s="256" customFormat="1"/>
    <row r="197" s="256" customFormat="1"/>
    <row r="198" s="256" customFormat="1"/>
    <row r="199" s="256" customFormat="1"/>
    <row r="200" s="256" customFormat="1"/>
    <row r="201" s="256" customFormat="1"/>
    <row r="202" s="256" customFormat="1"/>
    <row r="203" s="256" customFormat="1"/>
    <row r="204" s="256" customFormat="1"/>
    <row r="205" s="256" customFormat="1"/>
    <row r="206" s="256" customFormat="1"/>
    <row r="207" s="256" customFormat="1"/>
    <row r="208" s="256" customFormat="1"/>
    <row r="209" s="256" customFormat="1"/>
    <row r="210" s="256" customFormat="1"/>
    <row r="211" s="256" customFormat="1"/>
    <row r="212" s="256" customFormat="1"/>
    <row r="213" s="256" customFormat="1"/>
    <row r="214" s="256" customFormat="1"/>
    <row r="215" s="256" customFormat="1"/>
    <row r="216" s="256" customFormat="1"/>
    <row r="217" s="256" customFormat="1"/>
    <row r="218" s="256" customFormat="1"/>
    <row r="219" s="256" customFormat="1"/>
    <row r="220" s="256" customFormat="1"/>
    <row r="221" s="256" customFormat="1"/>
    <row r="222" s="256" customFormat="1"/>
    <row r="223" s="256" customFormat="1"/>
    <row r="224" s="256" customFormat="1"/>
    <row r="225" s="256" customFormat="1"/>
    <row r="226" s="256" customFormat="1"/>
    <row r="227" s="256" customFormat="1"/>
    <row r="228" s="256" customFormat="1"/>
    <row r="229" s="256" customFormat="1"/>
    <row r="230" s="256" customFormat="1"/>
    <row r="231" s="256" customFormat="1"/>
    <row r="232" s="256" customFormat="1"/>
    <row r="233" s="256" customFormat="1"/>
    <row r="234" s="256" customFormat="1"/>
    <row r="235" s="256" customFormat="1"/>
    <row r="236" s="256" customFormat="1"/>
    <row r="237" s="256" customFormat="1"/>
    <row r="238" s="256" customFormat="1"/>
    <row r="239" s="256" customFormat="1"/>
    <row r="240" s="256" customFormat="1"/>
    <row r="241" s="256" customFormat="1"/>
    <row r="242" s="256" customFormat="1"/>
    <row r="243" s="256" customFormat="1"/>
    <row r="244" s="256" customFormat="1"/>
    <row r="245" s="256" customFormat="1"/>
    <row r="246" s="256" customFormat="1"/>
    <row r="247" s="256" customFormat="1"/>
    <row r="248" s="256" customFormat="1"/>
    <row r="249" s="256" customFormat="1"/>
    <row r="250" s="256" customFormat="1"/>
    <row r="251" s="256" customFormat="1"/>
    <row r="252" s="256" customFormat="1"/>
    <row r="253" s="256" customFormat="1"/>
    <row r="254" s="256" customFormat="1"/>
    <row r="255" s="256" customFormat="1"/>
    <row r="256" s="256" customFormat="1"/>
    <row r="257" s="256" customFormat="1"/>
    <row r="258" s="256" customFormat="1"/>
    <row r="259" s="256" customFormat="1"/>
    <row r="260" s="256" customFormat="1"/>
    <row r="261" s="256" customFormat="1"/>
    <row r="262" s="256" customFormat="1"/>
    <row r="263" s="256" customFormat="1"/>
    <row r="264" s="256" customFormat="1"/>
    <row r="265" s="256" customFormat="1"/>
    <row r="266" s="256" customFormat="1"/>
    <row r="267" s="256" customFormat="1"/>
    <row r="268" s="256" customFormat="1"/>
    <row r="269" s="256" customFormat="1"/>
    <row r="270" s="256" customFormat="1"/>
    <row r="271" s="256" customFormat="1"/>
    <row r="272" s="256" customFormat="1"/>
    <row r="273" s="256" customFormat="1"/>
    <row r="274" s="256" customFormat="1"/>
    <row r="275" s="256" customFormat="1"/>
    <row r="276" s="256" customFormat="1"/>
    <row r="277" s="256" customFormat="1"/>
    <row r="278" s="256" customFormat="1"/>
    <row r="279" s="256" customFormat="1"/>
    <row r="280" s="256" customFormat="1"/>
    <row r="281" s="256" customFormat="1"/>
    <row r="282" s="256" customFormat="1"/>
    <row r="283" s="256" customFormat="1"/>
    <row r="284" s="256" customFormat="1"/>
    <row r="285" s="256" customFormat="1"/>
    <row r="286" s="256" customFormat="1"/>
    <row r="287" s="256" customFormat="1"/>
    <row r="288" s="256" customFormat="1"/>
    <row r="289" s="256" customFormat="1"/>
    <row r="290" s="256" customFormat="1"/>
    <row r="291" s="256" customFormat="1"/>
    <row r="292" s="256" customFormat="1"/>
    <row r="293" s="256" customFormat="1"/>
    <row r="294" s="256" customFormat="1"/>
    <row r="295" s="256" customFormat="1"/>
    <row r="296" s="256" customFormat="1"/>
    <row r="297" s="256" customFormat="1"/>
    <row r="298" s="256" customFormat="1"/>
    <row r="299" s="256" customFormat="1"/>
    <row r="300" s="256" customFormat="1"/>
    <row r="301" s="256" customFormat="1"/>
    <row r="302" s="256" customFormat="1"/>
    <row r="303" s="256" customFormat="1"/>
    <row r="304" s="256" customFormat="1"/>
    <row r="305" s="256" customFormat="1"/>
    <row r="306" s="256" customFormat="1"/>
    <row r="307" s="256" customFormat="1"/>
    <row r="308" s="256" customFormat="1"/>
    <row r="309" s="256" customFormat="1"/>
    <row r="310" s="256" customFormat="1"/>
    <row r="311" s="256" customFormat="1"/>
    <row r="312" s="256" customFormat="1"/>
    <row r="313" s="256" customFormat="1"/>
    <row r="314" s="256" customFormat="1"/>
    <row r="315" s="256" customFormat="1"/>
    <row r="316" s="256" customFormat="1"/>
    <row r="317" s="256" customFormat="1"/>
    <row r="318" s="256" customFormat="1"/>
    <row r="319" s="256" customFormat="1"/>
    <row r="320" s="256" customFormat="1"/>
    <row r="321" s="256" customFormat="1"/>
    <row r="322" s="256" customFormat="1"/>
    <row r="323" s="256" customFormat="1"/>
    <row r="324" s="256" customFormat="1"/>
    <row r="325" s="256" customFormat="1"/>
    <row r="326" s="256" customFormat="1"/>
    <row r="327" s="256" customFormat="1"/>
    <row r="328" s="256" customFormat="1"/>
    <row r="329" s="256" customFormat="1"/>
    <row r="330" s="256" customFormat="1"/>
    <row r="331" s="256" customFormat="1"/>
    <row r="332" s="256" customFormat="1"/>
    <row r="333" s="256" customFormat="1"/>
    <row r="334" s="256" customFormat="1"/>
    <row r="335" s="256" customFormat="1"/>
    <row r="336" s="256" customFormat="1"/>
    <row r="337" s="256" customFormat="1"/>
    <row r="338" s="256" customFormat="1"/>
    <row r="339" s="256" customFormat="1"/>
    <row r="340" s="256" customFormat="1"/>
    <row r="341" s="256" customFormat="1"/>
    <row r="342" s="256" customFormat="1"/>
    <row r="343" s="256" customFormat="1"/>
    <row r="344" s="256" customFormat="1"/>
    <row r="345" s="256" customFormat="1"/>
    <row r="346" s="256" customFormat="1"/>
    <row r="347" s="256" customFormat="1"/>
    <row r="348" s="256" customFormat="1"/>
    <row r="349" s="256" customFormat="1"/>
    <row r="350" s="256" customFormat="1"/>
    <row r="351" s="256" customFormat="1"/>
    <row r="352" s="256" customFormat="1"/>
    <row r="353" s="256" customFormat="1"/>
    <row r="354" s="256" customFormat="1"/>
    <row r="355" s="256" customFormat="1"/>
    <row r="356" s="256" customFormat="1"/>
    <row r="357" s="256" customFormat="1"/>
    <row r="358" s="256" customFormat="1"/>
    <row r="359" s="256" customFormat="1"/>
    <row r="360" s="256" customFormat="1"/>
    <row r="361" s="256" customFormat="1"/>
    <row r="362" s="256" customFormat="1"/>
    <row r="363" s="256" customFormat="1"/>
    <row r="364" s="256" customFormat="1"/>
    <row r="365" s="256" customFormat="1"/>
    <row r="366" s="256" customFormat="1"/>
    <row r="367" s="256" customFormat="1"/>
    <row r="368" s="256" customFormat="1"/>
    <row r="369" s="256" customFormat="1"/>
    <row r="370" s="256" customFormat="1"/>
    <row r="371" s="256" customFormat="1"/>
    <row r="372" s="256" customFormat="1"/>
    <row r="373" s="256" customFormat="1"/>
    <row r="374" s="256" customFormat="1"/>
    <row r="375" s="256" customFormat="1"/>
    <row r="376" s="256" customFormat="1"/>
    <row r="377" s="256" customFormat="1"/>
    <row r="378" s="256" customFormat="1"/>
    <row r="379" s="256" customFormat="1"/>
    <row r="380" s="256" customFormat="1"/>
    <row r="381" s="256" customFormat="1"/>
    <row r="382" s="256" customFormat="1"/>
    <row r="383" s="256" customFormat="1"/>
    <row r="384" s="256" customFormat="1"/>
    <row r="385" s="256" customFormat="1"/>
    <row r="386" s="256" customFormat="1"/>
    <row r="387" s="256" customFormat="1"/>
    <row r="388" s="256" customFormat="1"/>
    <row r="389" s="256" customFormat="1"/>
    <row r="390" s="256" customFormat="1"/>
    <row r="391" s="256" customFormat="1"/>
    <row r="392" s="256" customFormat="1"/>
    <row r="393" s="256" customFormat="1"/>
    <row r="394" s="256" customFormat="1"/>
    <row r="395" s="256" customFormat="1"/>
    <row r="396" s="256" customFormat="1"/>
    <row r="397" s="256" customFormat="1"/>
    <row r="398" s="256" customFormat="1"/>
    <row r="399" s="256" customFormat="1"/>
    <row r="400" s="256" customFormat="1"/>
    <row r="401" s="256" customFormat="1"/>
    <row r="402" s="256" customFormat="1"/>
    <row r="403" s="256" customFormat="1"/>
    <row r="404" s="256" customFormat="1"/>
    <row r="405" s="256" customFormat="1"/>
    <row r="406" s="256" customFormat="1"/>
    <row r="407" s="256" customFormat="1"/>
    <row r="408" s="256" customFormat="1"/>
    <row r="409" s="256" customFormat="1"/>
    <row r="410" s="256" customFormat="1"/>
    <row r="411" s="256" customFormat="1"/>
    <row r="412" s="256" customFormat="1"/>
    <row r="413" s="256" customFormat="1"/>
    <row r="414" s="256" customFormat="1"/>
    <row r="415" s="256" customFormat="1"/>
    <row r="416" s="256" customFormat="1"/>
    <row r="417" s="256" customFormat="1"/>
    <row r="418" s="256" customFormat="1"/>
    <row r="419" s="256" customFormat="1"/>
    <row r="420" s="256" customFormat="1"/>
    <row r="421" s="256" customFormat="1"/>
    <row r="422" s="256" customFormat="1"/>
    <row r="423" s="256" customFormat="1"/>
    <row r="424" s="256" customFormat="1"/>
    <row r="425" s="256" customFormat="1"/>
    <row r="426" s="256" customFormat="1"/>
    <row r="427" s="256" customFormat="1"/>
    <row r="428" s="256" customFormat="1"/>
    <row r="429" s="256" customFormat="1"/>
    <row r="430" s="256" customFormat="1"/>
    <row r="431" s="256" customFormat="1"/>
    <row r="432" s="256" customFormat="1"/>
    <row r="433" s="256" customFormat="1"/>
    <row r="434" s="256" customFormat="1"/>
    <row r="435" s="256" customFormat="1"/>
    <row r="436" s="256" customFormat="1"/>
    <row r="437" s="256" customFormat="1"/>
    <row r="438" s="256" customFormat="1"/>
    <row r="439" s="256" customFormat="1"/>
    <row r="440" s="256" customFormat="1"/>
    <row r="441" s="256" customFormat="1"/>
    <row r="442" s="256" customFormat="1"/>
    <row r="443" s="256" customFormat="1"/>
    <row r="444" s="256" customFormat="1"/>
    <row r="445" s="256" customFormat="1"/>
    <row r="446" s="256" customFormat="1"/>
    <row r="447" s="256" customFormat="1"/>
    <row r="448" s="256" customFormat="1"/>
    <row r="449" s="256" customFormat="1"/>
    <row r="450" s="256" customFormat="1"/>
    <row r="451" s="256" customFormat="1"/>
    <row r="452" s="256" customFormat="1"/>
    <row r="453" s="256" customFormat="1"/>
    <row r="454" s="256" customFormat="1"/>
    <row r="455" s="256" customFormat="1"/>
    <row r="456" s="256" customFormat="1"/>
    <row r="457" s="256" customFormat="1"/>
    <row r="458" s="256" customFormat="1"/>
    <row r="459" s="256" customFormat="1"/>
    <row r="460" s="256" customFormat="1"/>
    <row r="461" s="256" customFormat="1"/>
    <row r="462" s="256" customFormat="1"/>
    <row r="463" s="256" customFormat="1"/>
    <row r="464" s="256" customFormat="1"/>
    <row r="465" s="256" customFormat="1"/>
    <row r="466" s="256" customFormat="1"/>
    <row r="467" s="256" customFormat="1"/>
    <row r="468" s="256" customFormat="1"/>
    <row r="469" s="256" customFormat="1"/>
    <row r="470" s="256" customFormat="1"/>
    <row r="471" s="256" customFormat="1"/>
    <row r="472" s="256" customFormat="1"/>
    <row r="473" s="256" customFormat="1"/>
    <row r="474" s="256" customFormat="1"/>
    <row r="475" s="256" customFormat="1"/>
    <row r="476" s="256" customFormat="1"/>
    <row r="477" s="256" customFormat="1"/>
    <row r="478" s="256" customFormat="1"/>
    <row r="479" s="256" customFormat="1"/>
    <row r="480" s="256" customFormat="1"/>
    <row r="481" s="256" customFormat="1"/>
    <row r="482" s="256" customFormat="1"/>
    <row r="483" s="256" customFormat="1"/>
    <row r="484" s="256" customFormat="1"/>
    <row r="485" s="256" customFormat="1"/>
    <row r="486" s="256" customFormat="1"/>
    <row r="487" s="256" customFormat="1"/>
    <row r="488" s="256" customFormat="1"/>
    <row r="489" s="256" customFormat="1"/>
    <row r="490" s="256" customFormat="1"/>
    <row r="491" s="256" customFormat="1"/>
    <row r="492" s="256" customFormat="1"/>
    <row r="493" s="256" customFormat="1"/>
    <row r="494" s="256" customFormat="1"/>
    <row r="495" s="256" customFormat="1"/>
    <row r="496" s="256" customFormat="1"/>
    <row r="497" s="256" customFormat="1"/>
    <row r="498" s="256" customFormat="1"/>
    <row r="499" s="256" customFormat="1"/>
    <row r="500" s="256" customFormat="1"/>
    <row r="501" s="256" customFormat="1"/>
    <row r="502" s="256" customFormat="1"/>
    <row r="503" s="256" customFormat="1"/>
    <row r="504" s="256" customFormat="1"/>
    <row r="505" s="256" customFormat="1"/>
    <row r="506" s="256" customFormat="1"/>
    <row r="507" s="256" customFormat="1"/>
    <row r="508" s="256" customFormat="1"/>
    <row r="509" s="256" customFormat="1"/>
    <row r="510" s="256" customFormat="1"/>
    <row r="511" s="256" customFormat="1"/>
    <row r="512" s="256" customFormat="1"/>
    <row r="513" s="256" customFormat="1"/>
    <row r="514" s="256" customFormat="1"/>
    <row r="515" s="256" customFormat="1"/>
    <row r="516" s="256" customFormat="1"/>
    <row r="517" s="256" customFormat="1"/>
    <row r="518" s="256" customFormat="1"/>
    <row r="519" s="256" customFormat="1"/>
    <row r="520" s="256" customFormat="1"/>
    <row r="521" s="256" customFormat="1"/>
    <row r="522" s="256" customFormat="1"/>
    <row r="523" s="256" customFormat="1"/>
    <row r="524" s="256" customFormat="1"/>
    <row r="525" s="256" customFormat="1"/>
    <row r="526" s="256" customFormat="1"/>
    <row r="527" s="256" customFormat="1"/>
    <row r="528" s="256" customFormat="1"/>
    <row r="529" s="256" customFormat="1"/>
    <row r="530" s="256" customFormat="1"/>
    <row r="531" s="256" customFormat="1"/>
    <row r="532" s="256" customFormat="1"/>
    <row r="533" s="256" customFormat="1"/>
    <row r="534" s="256" customFormat="1"/>
    <row r="535" s="256" customFormat="1"/>
    <row r="536" s="256" customFormat="1"/>
    <row r="537" s="256" customFormat="1"/>
    <row r="538" s="256" customFormat="1"/>
    <row r="539" s="256" customFormat="1"/>
    <row r="540" s="256" customFormat="1"/>
    <row r="541" s="256" customFormat="1"/>
    <row r="542" s="256" customFormat="1"/>
    <row r="543" s="256" customFormat="1"/>
    <row r="544" s="256" customFormat="1"/>
    <row r="545" s="256" customFormat="1"/>
    <row r="546" s="256" customFormat="1"/>
    <row r="547" s="256" customFormat="1"/>
    <row r="548" s="256" customFormat="1"/>
    <row r="549" s="256" customFormat="1"/>
    <row r="550" s="256" customFormat="1"/>
    <row r="551" s="256" customFormat="1"/>
    <row r="552" s="256" customFormat="1"/>
    <row r="553" s="256" customFormat="1"/>
    <row r="554" s="256" customFormat="1"/>
    <row r="555" s="256" customFormat="1"/>
    <row r="556" s="256" customFormat="1"/>
    <row r="557" s="256" customFormat="1"/>
    <row r="558" s="256" customFormat="1"/>
    <row r="559" s="256" customFormat="1"/>
    <row r="560" s="256" customFormat="1"/>
    <row r="561" s="256" customFormat="1"/>
    <row r="562" s="256" customFormat="1"/>
    <row r="563" s="256" customFormat="1"/>
    <row r="564" s="256" customFormat="1"/>
    <row r="565" s="256" customFormat="1"/>
    <row r="566" s="256" customFormat="1"/>
    <row r="567" s="256" customFormat="1"/>
    <row r="568" s="256" customFormat="1"/>
    <row r="569" s="256" customFormat="1"/>
    <row r="570" s="256" customFormat="1"/>
    <row r="571" s="256" customFormat="1"/>
    <row r="572" s="256" customFormat="1"/>
    <row r="573" s="256" customFormat="1"/>
    <row r="574" s="256" customFormat="1"/>
    <row r="575" s="256" customFormat="1"/>
    <row r="576" s="256" customFormat="1"/>
    <row r="577" s="256" customFormat="1"/>
    <row r="578" s="256" customFormat="1"/>
    <row r="579" s="256" customFormat="1"/>
    <row r="580" s="256" customFormat="1"/>
    <row r="581" s="256" customFormat="1"/>
    <row r="582" s="256" customFormat="1"/>
    <row r="583" s="256" customFormat="1"/>
    <row r="584" s="256" customFormat="1"/>
    <row r="585" s="256" customFormat="1"/>
    <row r="586" s="256" customFormat="1"/>
    <row r="587" s="256" customFormat="1"/>
    <row r="588" s="256" customFormat="1"/>
    <row r="589" s="256" customFormat="1"/>
    <row r="590" s="256" customFormat="1"/>
    <row r="591" s="256" customFormat="1"/>
    <row r="592" s="256" customFormat="1"/>
    <row r="593" s="256" customFormat="1"/>
    <row r="594" s="256" customFormat="1"/>
    <row r="595" s="256" customFormat="1"/>
    <row r="596" s="256" customFormat="1"/>
    <row r="597" s="256" customFormat="1"/>
    <row r="598" s="256" customFormat="1"/>
    <row r="599" s="256" customFormat="1"/>
    <row r="600" s="256" customFormat="1"/>
    <row r="601" s="256" customFormat="1"/>
    <row r="602" s="256" customFormat="1"/>
    <row r="603" s="256" customFormat="1"/>
    <row r="604" s="256" customFormat="1"/>
    <row r="605" s="256" customFormat="1"/>
    <row r="606" s="256" customFormat="1"/>
    <row r="607" s="256" customFormat="1"/>
    <row r="608" s="256" customFormat="1"/>
    <row r="609" s="256" customFormat="1"/>
    <row r="610" s="256" customFormat="1"/>
    <row r="611" s="256" customFormat="1"/>
    <row r="612" s="256" customFormat="1"/>
    <row r="613" s="256" customFormat="1"/>
    <row r="614" s="256" customFormat="1"/>
    <row r="615" s="256" customFormat="1"/>
    <row r="616" s="256" customFormat="1"/>
    <row r="617" s="256" customFormat="1"/>
    <row r="618" s="256" customFormat="1"/>
    <row r="619" s="256" customFormat="1"/>
    <row r="620" s="256" customFormat="1"/>
    <row r="621" s="256" customFormat="1"/>
    <row r="622" s="256" customFormat="1"/>
    <row r="623" s="256" customFormat="1"/>
    <row r="624" s="256" customFormat="1"/>
    <row r="625" s="256" customFormat="1"/>
    <row r="626" s="256" customFormat="1"/>
    <row r="627" s="256" customFormat="1"/>
    <row r="628" s="256" customFormat="1"/>
    <row r="629" s="256" customFormat="1"/>
    <row r="630" s="256" customFormat="1"/>
    <row r="631" s="256" customFormat="1"/>
    <row r="632" s="256" customFormat="1"/>
    <row r="633" s="256" customFormat="1"/>
    <row r="634" s="256" customFormat="1"/>
    <row r="635" s="256" customFormat="1"/>
    <row r="636" s="256" customFormat="1"/>
    <row r="637" s="256" customFormat="1"/>
    <row r="638" s="256" customFormat="1"/>
    <row r="639" s="256" customFormat="1"/>
    <row r="640" s="256" customFormat="1"/>
    <row r="641" s="256" customFormat="1"/>
    <row r="642" s="256" customFormat="1"/>
    <row r="643" s="256" customFormat="1"/>
    <row r="644" s="256" customFormat="1"/>
    <row r="645" s="256" customFormat="1"/>
    <row r="646" s="256" customFormat="1"/>
  </sheetData>
  <mergeCells count="3">
    <mergeCell ref="D1:G2"/>
    <mergeCell ref="H1:K2"/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Eredmény</vt:lpstr>
      <vt:lpstr>Mérleg</vt:lpstr>
      <vt:lpstr>CF_hun</vt:lpstr>
      <vt:lpstr>Szegmensek</vt:lpstr>
      <vt:lpstr>negyedéves KPI-k</vt:lpstr>
      <vt:lpstr>back-up_reconciliations</vt:lpstr>
      <vt:lpstr>Módosított nettó eredmény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2021-11-09T09:34:14Z</cp:lastPrinted>
  <dcterms:created xsi:type="dcterms:W3CDTF">2011-11-09T16:57:31Z</dcterms:created>
  <dcterms:modified xsi:type="dcterms:W3CDTF">2024-11-13T10:01:45Z</dcterms:modified>
</cp:coreProperties>
</file>